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4015" yWindow="3405" windowWidth="26895" windowHeight="16440"/>
  </bookViews>
  <sheets>
    <sheet name="-C-" sheetId="3" r:id="rId1"/>
    <sheet name="-B-" sheetId="4" r:id="rId2"/>
    <sheet name="-A-" sheetId="5" r:id="rId3"/>
    <sheet name="-R-" sheetId="6" r:id="rId4"/>
  </sheets>
  <calcPr calcId="144525"/>
</workbook>
</file>

<file path=xl/calcChain.xml><?xml version="1.0" encoding="utf-8"?>
<calcChain xmlns="http://schemas.openxmlformats.org/spreadsheetml/2006/main">
  <c r="F76" i="3" l="1"/>
  <c r="E76" i="3"/>
  <c r="D76" i="3"/>
  <c r="F75" i="3"/>
  <c r="E75" i="3"/>
  <c r="D75" i="3" s="1"/>
  <c r="D32" i="6" l="1"/>
  <c r="D27" i="6"/>
  <c r="D10" i="6"/>
  <c r="D11" i="6"/>
  <c r="D12" i="6"/>
  <c r="D13" i="6"/>
  <c r="D14" i="6"/>
  <c r="D15" i="6"/>
  <c r="D16" i="6"/>
  <c r="D26" i="6"/>
  <c r="D25" i="6"/>
  <c r="D31" i="6"/>
  <c r="D30" i="6"/>
  <c r="D29" i="6"/>
  <c r="D24" i="6"/>
  <c r="D20" i="6"/>
  <c r="D9" i="6"/>
  <c r="D3" i="6"/>
  <c r="D4" i="6"/>
  <c r="D5" i="6"/>
  <c r="D2" i="6"/>
  <c r="D44" i="5"/>
  <c r="D39" i="5"/>
  <c r="D34" i="5"/>
  <c r="D42" i="5"/>
  <c r="D43" i="5"/>
  <c r="D37" i="5"/>
  <c r="D38" i="5"/>
  <c r="D32" i="5"/>
  <c r="D33" i="5"/>
  <c r="D25" i="5"/>
  <c r="D26" i="5"/>
  <c r="D27" i="5"/>
  <c r="D41" i="5"/>
  <c r="D36" i="5"/>
  <c r="D31" i="5"/>
  <c r="D24" i="5"/>
  <c r="D3" i="5"/>
  <c r="D4" i="5"/>
  <c r="D5" i="5"/>
  <c r="D6" i="5"/>
  <c r="D7" i="5"/>
  <c r="D8" i="5"/>
  <c r="D9" i="5"/>
  <c r="D2" i="5"/>
  <c r="D22" i="4"/>
  <c r="D21" i="4"/>
  <c r="D20" i="4"/>
  <c r="D19" i="4"/>
  <c r="D15" i="4"/>
  <c r="D11" i="4"/>
  <c r="D10" i="4"/>
  <c r="D3" i="4"/>
  <c r="D4" i="4"/>
  <c r="D5" i="4"/>
  <c r="D6" i="4"/>
  <c r="D2" i="4"/>
  <c r="F24" i="6"/>
  <c r="G24" i="6"/>
  <c r="F25" i="6"/>
  <c r="G25" i="6"/>
  <c r="F26" i="6"/>
  <c r="G26" i="6"/>
  <c r="F29" i="6"/>
  <c r="G29" i="6"/>
  <c r="F30" i="6"/>
  <c r="G30" i="6"/>
  <c r="F31" i="6"/>
  <c r="G31" i="6"/>
  <c r="F36" i="5"/>
  <c r="G36" i="5"/>
  <c r="F37" i="5"/>
  <c r="G37" i="5"/>
  <c r="F38" i="5"/>
  <c r="G38" i="5"/>
  <c r="F41" i="5"/>
  <c r="G41" i="5"/>
  <c r="F42" i="5"/>
  <c r="G42" i="5"/>
  <c r="F43" i="5"/>
  <c r="G43" i="5"/>
  <c r="F31" i="5"/>
  <c r="G31" i="5"/>
  <c r="F32" i="5"/>
  <c r="G32" i="5"/>
  <c r="E32" i="5" s="1"/>
  <c r="F33" i="5"/>
  <c r="G33" i="5"/>
  <c r="F19" i="4"/>
  <c r="G19" i="4"/>
  <c r="F20" i="4"/>
  <c r="E20" i="4" s="1"/>
  <c r="G20" i="4"/>
  <c r="F21" i="4"/>
  <c r="G21" i="4"/>
  <c r="F66" i="3"/>
  <c r="E66" i="3"/>
  <c r="F65" i="3"/>
  <c r="E65" i="3"/>
  <c r="F64" i="3"/>
  <c r="E64" i="3"/>
  <c r="F61" i="3"/>
  <c r="E61" i="3"/>
  <c r="F60" i="3"/>
  <c r="E60" i="3"/>
  <c r="F59" i="3"/>
  <c r="E59" i="3"/>
  <c r="F56" i="3"/>
  <c r="E56" i="3"/>
  <c r="F55" i="3"/>
  <c r="E55" i="3"/>
  <c r="F54" i="3"/>
  <c r="E54" i="3"/>
  <c r="F71" i="3"/>
  <c r="E71" i="3"/>
  <c r="F70" i="3"/>
  <c r="E70" i="3"/>
  <c r="F69" i="3"/>
  <c r="E69" i="3"/>
  <c r="F21" i="3"/>
  <c r="E21" i="3"/>
  <c r="F20" i="3"/>
  <c r="E20" i="3"/>
  <c r="F19" i="3"/>
  <c r="E19" i="3"/>
  <c r="F18" i="3"/>
  <c r="D18" i="3" s="1"/>
  <c r="E18" i="3"/>
  <c r="F17" i="3"/>
  <c r="E17" i="3"/>
  <c r="F16" i="3"/>
  <c r="E16" i="3"/>
  <c r="F15" i="3"/>
  <c r="E15" i="3"/>
  <c r="G19" i="5"/>
  <c r="F19" i="5"/>
  <c r="G17" i="5"/>
  <c r="F17" i="5"/>
  <c r="F3" i="3"/>
  <c r="E3" i="3"/>
  <c r="F4" i="3"/>
  <c r="E4" i="3"/>
  <c r="G6" i="5"/>
  <c r="F6" i="5"/>
  <c r="G5" i="5"/>
  <c r="F5" i="5"/>
  <c r="G25" i="5"/>
  <c r="F25" i="5"/>
  <c r="G26" i="5"/>
  <c r="F26" i="5"/>
  <c r="G24" i="5"/>
  <c r="F24" i="5"/>
  <c r="G2" i="4"/>
  <c r="F2" i="4"/>
  <c r="G20" i="6"/>
  <c r="F20" i="6"/>
  <c r="F30" i="3"/>
  <c r="E30" i="3"/>
  <c r="F26" i="3"/>
  <c r="E26" i="3"/>
  <c r="F42" i="3"/>
  <c r="E42" i="3"/>
  <c r="F2" i="3"/>
  <c r="E2" i="3"/>
  <c r="D59" i="3" l="1"/>
  <c r="E33" i="5"/>
  <c r="E31" i="5"/>
  <c r="E21" i="4"/>
  <c r="E19" i="4"/>
  <c r="E22" i="4" s="1"/>
  <c r="E26" i="6"/>
  <c r="E25" i="6"/>
  <c r="E24" i="6"/>
  <c r="E31" i="6"/>
  <c r="E30" i="6"/>
  <c r="E29" i="6"/>
  <c r="E37" i="5"/>
  <c r="E38" i="5"/>
  <c r="E42" i="5"/>
  <c r="E36" i="5"/>
  <c r="E39" i="5" s="1"/>
  <c r="E43" i="5"/>
  <c r="E41" i="5"/>
  <c r="E44" i="5" s="1"/>
  <c r="D71" i="3"/>
  <c r="D66" i="3"/>
  <c r="D17" i="3"/>
  <c r="D54" i="3"/>
  <c r="D60" i="3"/>
  <c r="D69" i="3"/>
  <c r="D72" i="3" s="1"/>
  <c r="D55" i="3"/>
  <c r="D61" i="3"/>
  <c r="D15" i="3"/>
  <c r="D19" i="3"/>
  <c r="D70" i="3"/>
  <c r="D56" i="3"/>
  <c r="D65" i="3"/>
  <c r="D64" i="3"/>
  <c r="D67" i="3" s="1"/>
  <c r="D16" i="3"/>
  <c r="D20" i="3"/>
  <c r="D21" i="3"/>
  <c r="E19" i="5"/>
  <c r="D19" i="5" s="1"/>
  <c r="E17" i="5"/>
  <c r="D17" i="5" s="1"/>
  <c r="D4" i="3"/>
  <c r="D3" i="3"/>
  <c r="E6" i="5"/>
  <c r="E5" i="5"/>
  <c r="D26" i="3"/>
  <c r="E25" i="5"/>
  <c r="E26" i="5"/>
  <c r="E24" i="5"/>
  <c r="E20" i="6"/>
  <c r="E2" i="4"/>
  <c r="D30" i="3"/>
  <c r="D42" i="3"/>
  <c r="D2" i="3"/>
  <c r="E27" i="6" l="1"/>
  <c r="E32" i="6"/>
  <c r="E34" i="5"/>
  <c r="D62" i="3"/>
  <c r="D57" i="3"/>
  <c r="F38" i="3"/>
  <c r="E38" i="3"/>
  <c r="D38" i="3" l="1"/>
  <c r="F7" i="5"/>
  <c r="G7" i="5"/>
  <c r="F3" i="5"/>
  <c r="G3" i="5"/>
  <c r="F4" i="5"/>
  <c r="G4" i="5"/>
  <c r="F2" i="5"/>
  <c r="G2" i="5"/>
  <c r="F8" i="5"/>
  <c r="G8" i="5"/>
  <c r="F9" i="5"/>
  <c r="G9" i="5"/>
  <c r="F13" i="5"/>
  <c r="G13" i="5"/>
  <c r="F15" i="5"/>
  <c r="G15" i="5"/>
  <c r="F14" i="5"/>
  <c r="G14" i="5"/>
  <c r="F18" i="5"/>
  <c r="G18" i="5"/>
  <c r="F16" i="5"/>
  <c r="G16" i="5"/>
  <c r="F20" i="5"/>
  <c r="G20" i="5"/>
  <c r="F27" i="5"/>
  <c r="G27" i="5"/>
  <c r="F4" i="4"/>
  <c r="G4" i="4"/>
  <c r="F6" i="4"/>
  <c r="G6" i="4"/>
  <c r="F3" i="4"/>
  <c r="G3" i="4"/>
  <c r="F5" i="4"/>
  <c r="G5" i="4"/>
  <c r="F11" i="4"/>
  <c r="G11" i="4"/>
  <c r="F10" i="4"/>
  <c r="G10" i="4"/>
  <c r="F15" i="4"/>
  <c r="G15" i="4"/>
  <c r="E6" i="3"/>
  <c r="F6" i="3"/>
  <c r="E8" i="3"/>
  <c r="F8" i="3"/>
  <c r="E9" i="3"/>
  <c r="F9" i="3"/>
  <c r="E5" i="3"/>
  <c r="F5" i="3"/>
  <c r="E7" i="3"/>
  <c r="F7" i="3"/>
  <c r="E13" i="3"/>
  <c r="F13" i="3"/>
  <c r="E14" i="3"/>
  <c r="F14" i="3"/>
  <c r="E28" i="3"/>
  <c r="F28" i="3"/>
  <c r="E25" i="3"/>
  <c r="F25" i="3"/>
  <c r="E29" i="3"/>
  <c r="F29" i="3"/>
  <c r="E31" i="3"/>
  <c r="F31" i="3"/>
  <c r="E33" i="3"/>
  <c r="F33" i="3"/>
  <c r="E32" i="3"/>
  <c r="F32" i="3"/>
  <c r="E27" i="3"/>
  <c r="F27" i="3"/>
  <c r="E43" i="3"/>
  <c r="F43" i="3"/>
  <c r="E44" i="3"/>
  <c r="F44" i="3"/>
  <c r="E37" i="3"/>
  <c r="F37" i="3"/>
  <c r="E49" i="3"/>
  <c r="F49" i="3"/>
  <c r="E50" i="3"/>
  <c r="F50" i="3"/>
  <c r="F2" i="6"/>
  <c r="G2" i="6"/>
  <c r="F5" i="6"/>
  <c r="G5" i="6"/>
  <c r="F4" i="6"/>
  <c r="G4" i="6"/>
  <c r="F3" i="6"/>
  <c r="G3" i="6"/>
  <c r="F9" i="6"/>
  <c r="G9" i="6"/>
  <c r="F13" i="6"/>
  <c r="G13" i="6"/>
  <c r="F15" i="6"/>
  <c r="G15" i="6"/>
  <c r="F10" i="6"/>
  <c r="G10" i="6"/>
  <c r="F11" i="6"/>
  <c r="G11" i="6"/>
  <c r="F12" i="6"/>
  <c r="G12" i="6"/>
  <c r="F16" i="6"/>
  <c r="G16" i="6"/>
  <c r="F14" i="6"/>
  <c r="G14" i="6"/>
  <c r="E13" i="6" l="1"/>
  <c r="E2" i="6"/>
  <c r="E9" i="5"/>
  <c r="E11" i="6"/>
  <c r="E18" i="5"/>
  <c r="D18" i="5" s="1"/>
  <c r="E3" i="4"/>
  <c r="E11" i="4"/>
  <c r="E3" i="5"/>
  <c r="E9" i="6"/>
  <c r="E14" i="5"/>
  <c r="D14" i="5" s="1"/>
  <c r="E13" i="5"/>
  <c r="D13" i="5" s="1"/>
  <c r="E15" i="4"/>
  <c r="E10" i="4"/>
  <c r="E6" i="4"/>
  <c r="E27" i="5"/>
  <c r="E8" i="5"/>
  <c r="E4" i="5"/>
  <c r="E7" i="5"/>
  <c r="E16" i="5"/>
  <c r="D16" i="5" s="1"/>
  <c r="E2" i="5"/>
  <c r="E4" i="4"/>
  <c r="E15" i="6"/>
  <c r="E3" i="6"/>
  <c r="E5" i="6"/>
  <c r="E14" i="6"/>
  <c r="E12" i="6"/>
  <c r="D29" i="3"/>
  <c r="D25" i="3"/>
  <c r="D13" i="3"/>
  <c r="D14" i="3"/>
  <c r="D33" i="3"/>
  <c r="D27" i="3"/>
  <c r="D44" i="3"/>
  <c r="D7" i="3"/>
  <c r="D5" i="3"/>
  <c r="D50" i="3"/>
  <c r="D37" i="3"/>
  <c r="D9" i="3"/>
  <c r="D32" i="3"/>
  <c r="D6" i="3"/>
  <c r="E16" i="6"/>
  <c r="E10" i="6"/>
  <c r="E4" i="6"/>
  <c r="D49" i="3"/>
  <c r="D43" i="3"/>
  <c r="D31" i="3"/>
  <c r="D28" i="3"/>
  <c r="E5" i="4"/>
  <c r="E20" i="5"/>
  <c r="D20" i="5" s="1"/>
  <c r="D8" i="3"/>
  <c r="E15" i="5"/>
  <c r="D15" i="5" s="1"/>
</calcChain>
</file>

<file path=xl/sharedStrings.xml><?xml version="1.0" encoding="utf-8"?>
<sst xmlns="http://schemas.openxmlformats.org/spreadsheetml/2006/main" count="375" uniqueCount="77">
  <si>
    <t>ÖPK</t>
  </si>
  <si>
    <t>A4 SKF</t>
  </si>
  <si>
    <t>Västjämtens PK</t>
  </si>
  <si>
    <t>Hammarstrands PK</t>
  </si>
  <si>
    <t>Lillsjöns PSK</t>
  </si>
  <si>
    <t>Förening</t>
  </si>
  <si>
    <t>B</t>
  </si>
  <si>
    <t>Albin Ljungberg</t>
  </si>
  <si>
    <t>C1</t>
  </si>
  <si>
    <t>Anders Lewin</t>
  </si>
  <si>
    <t>R2</t>
  </si>
  <si>
    <t>Anders Olssen</t>
  </si>
  <si>
    <t>A2</t>
  </si>
  <si>
    <t>C2</t>
  </si>
  <si>
    <t>Annika Larsson</t>
  </si>
  <si>
    <t>A3</t>
  </si>
  <si>
    <t>B3</t>
  </si>
  <si>
    <t>Arne Handler</t>
  </si>
  <si>
    <t>C3</t>
  </si>
  <si>
    <t>R3</t>
  </si>
  <si>
    <t>Ella Hjelm</t>
  </si>
  <si>
    <t>Erik Larsson</t>
  </si>
  <si>
    <t>Erik Nyfeldt</t>
  </si>
  <si>
    <t>Frank Zhang</t>
  </si>
  <si>
    <t>A1</t>
  </si>
  <si>
    <t>B1</t>
  </si>
  <si>
    <t>Håkan Andersson</t>
  </si>
  <si>
    <t>Håkan Hjelm</t>
  </si>
  <si>
    <t>Inca Claesson</t>
  </si>
  <si>
    <t>Jens Löfstedt</t>
  </si>
  <si>
    <t>John Skyttmark</t>
  </si>
  <si>
    <t>VetÄ</t>
  </si>
  <si>
    <t>Jonas Wallin</t>
  </si>
  <si>
    <t>B2</t>
  </si>
  <si>
    <t>Jonny Granberg</t>
  </si>
  <si>
    <t>Kent Ramsell</t>
  </si>
  <si>
    <t>Liz Blomberg</t>
  </si>
  <si>
    <t>Lottie Paulus</t>
  </si>
  <si>
    <t>Marcus Claesson</t>
  </si>
  <si>
    <t>Margareta Jonsson</t>
  </si>
  <si>
    <t>Marlene Ehrs</t>
  </si>
  <si>
    <t>Mattias Nilsson</t>
  </si>
  <si>
    <t>R1</t>
  </si>
  <si>
    <t>Mikael Martinsson</t>
  </si>
  <si>
    <t>Mikael Wiklund</t>
  </si>
  <si>
    <t>Ove Ivarsson</t>
  </si>
  <si>
    <t>Patrik Jonsson</t>
  </si>
  <si>
    <t>Peter Ångström</t>
  </si>
  <si>
    <t>Sören Blomberg</t>
  </si>
  <si>
    <t>Mattias Backlund</t>
  </si>
  <si>
    <t>BPK</t>
  </si>
  <si>
    <t>Peter Sandström</t>
  </si>
  <si>
    <t>Jan Plavec</t>
  </si>
  <si>
    <t>Torbjörn Andersson</t>
  </si>
  <si>
    <t>Johan Jacobsson</t>
  </si>
  <si>
    <t>Erik Åforsström</t>
  </si>
  <si>
    <t>Marcus Wasell</t>
  </si>
  <si>
    <t>Namn</t>
  </si>
  <si>
    <t>Tot</t>
  </si>
  <si>
    <t>T</t>
  </si>
  <si>
    <t>F</t>
  </si>
  <si>
    <t>PT</t>
  </si>
  <si>
    <t>S.Med</t>
  </si>
  <si>
    <t>Dam2</t>
  </si>
  <si>
    <t>Lag C</t>
  </si>
  <si>
    <t>Lag B</t>
  </si>
  <si>
    <t>Lag A</t>
  </si>
  <si>
    <t>Lag R</t>
  </si>
  <si>
    <t>Mårten Sandström</t>
  </si>
  <si>
    <t>Dam3</t>
  </si>
  <si>
    <t>Erik Åforström</t>
  </si>
  <si>
    <t>Richard Eriksson</t>
  </si>
  <si>
    <t>S</t>
  </si>
  <si>
    <t>+2</t>
  </si>
  <si>
    <t>+1</t>
  </si>
  <si>
    <t>+3</t>
  </si>
  <si>
    <t>Dam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</si>
</sst>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2"/>
      </patternFill>
    </fill>
    <fill>
      <patternFill patternType="solid">
        <fgColor indexed="42"/>
        <bgColor indexed="22"/>
      </patternFill>
    </fill>
    <fill>
      <patternFill patternType="solid">
        <fgColor indexed="44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0"/>
        <bgColor indexed="21"/>
      </patternFill>
    </fill>
    <fill>
      <patternFill patternType="solid">
        <fgColor indexed="62"/>
        <bgColor indexed="56"/>
      </patternFill>
    </fill>
    <fill>
      <patternFill patternType="solid">
        <fgColor indexed="53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29"/>
      </patternFill>
    </fill>
    <fill>
      <patternFill patternType="solid">
        <fgColor indexed="45"/>
        <bgColor indexed="4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27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6" borderId="0" applyNumberFormat="0" applyBorder="0" applyAlignment="0" applyProtection="0"/>
    <xf numFmtId="0" fontId="3" fillId="3" borderId="1" applyNumberFormat="0" applyAlignment="0" applyProtection="0"/>
    <xf numFmtId="0" fontId="4" fillId="14" borderId="2" applyNumberFormat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20" fillId="5" borderId="7" applyNumberFormat="0" applyAlignment="0" applyProtection="0"/>
    <xf numFmtId="0" fontId="13" fillId="3" borderId="8" applyNumberFormat="0" applyAlignment="0" applyProtection="0"/>
    <xf numFmtId="0" fontId="14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0" borderId="10" xfId="0" applyFont="1" applyBorder="1"/>
    <xf numFmtId="0" fontId="18" fillId="0" borderId="10" xfId="0" applyFont="1" applyBorder="1"/>
    <xf numFmtId="0" fontId="18" fillId="7" borderId="10" xfId="0" applyFont="1" applyFill="1" applyBorder="1" applyAlignment="1">
      <alignment horizontal="center"/>
    </xf>
    <xf numFmtId="0" fontId="18" fillId="9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0" fillId="7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12" xfId="0" applyFont="1" applyBorder="1"/>
    <xf numFmtId="0" fontId="16" fillId="0" borderId="12" xfId="0" applyFont="1" applyBorder="1" applyAlignment="1">
      <alignment horizontal="center"/>
    </xf>
    <xf numFmtId="0" fontId="19" fillId="0" borderId="12" xfId="0" applyFont="1" applyBorder="1"/>
    <xf numFmtId="0" fontId="0" fillId="7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19" fillId="0" borderId="11" xfId="0" applyFont="1" applyBorder="1"/>
    <xf numFmtId="0" fontId="0" fillId="7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0" xfId="0" quotePrefix="1" applyFont="1" applyBorder="1"/>
    <xf numFmtId="0" fontId="22" fillId="0" borderId="10" xfId="0" applyFont="1" applyBorder="1" applyAlignment="1">
      <alignment horizontal="center"/>
    </xf>
    <xf numFmtId="0" fontId="22" fillId="0" borderId="0" xfId="0" applyFont="1"/>
    <xf numFmtId="0" fontId="19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0" fillId="0" borderId="11" xfId="0" applyBorder="1"/>
    <xf numFmtId="0" fontId="19" fillId="17" borderId="10" xfId="0" applyFont="1" applyFill="1" applyBorder="1" applyAlignment="1">
      <alignment horizontal="center"/>
    </xf>
    <xf numFmtId="0" fontId="16" fillId="17" borderId="10" xfId="0" applyFont="1" applyFill="1" applyBorder="1"/>
    <xf numFmtId="0" fontId="16" fillId="17" borderId="10" xfId="0" applyFont="1" applyFill="1" applyBorder="1" applyAlignment="1">
      <alignment horizontal="center"/>
    </xf>
    <xf numFmtId="0" fontId="19" fillId="17" borderId="10" xfId="0" applyFont="1" applyFill="1" applyBorder="1"/>
    <xf numFmtId="0" fontId="0" fillId="18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</cellXfs>
  <cellStyles count="42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37" builtinId="10" customBuiltin="1"/>
    <cellStyle name="Beräkning" xfId="26" builtinId="22" customBuiltin="1"/>
    <cellStyle name="Bra" xfId="29" builtinId="26" customBuiltin="1"/>
    <cellStyle name="Dålig" xfId="25" builtinId="27" customBuiltin="1"/>
    <cellStyle name="Färg1" xfId="19" builtinId="29" customBuiltin="1"/>
    <cellStyle name="Färg2" xfId="20" builtinId="33" customBuiltin="1"/>
    <cellStyle name="Färg3" xfId="21" builtinId="37" customBuiltin="1"/>
    <cellStyle name="Färg4" xfId="22" builtinId="41" customBuiltin="1"/>
    <cellStyle name="Färg5" xfId="23" builtinId="45" customBuiltin="1"/>
    <cellStyle name="Färg6" xfId="24" builtinId="49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/>
    <cellStyle name="Rubrik" xfId="39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0" builtinId="25" customBuiltin="1"/>
    <cellStyle name="Utdata" xfId="38" builtinId="21" customBuiltin="1"/>
    <cellStyle name="Varnings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A0E0E0"/>
      <rgbColor rgb="00600080"/>
      <rgbColor rgb="00FF990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B38FEE"/>
      <rgbColor rgb="00CCFFFF"/>
      <rgbColor rgb="002A6FF9"/>
      <rgbColor rgb="0033CCCC"/>
      <rgbColor rgb="00339966"/>
      <rgbColor rgb="00958C41"/>
      <rgbColor rgb="008E5E42"/>
      <rgbColor rgb="00FF6600"/>
      <rgbColor rgb="00666699"/>
      <rgbColor rgb="00969696"/>
      <rgbColor rgb="001D2FBE"/>
      <rgbColor rgb="00286676"/>
      <rgbColor rgb="00004500"/>
      <rgbColor rgb="00453E01"/>
      <rgbColor rgb="00993300"/>
      <rgbColor rgb="0085396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tabSelected="1" view="pageLayout" zoomScaleNormal="100" workbookViewId="0">
      <selection activeCell="C10" sqref="C10"/>
    </sheetView>
  </sheetViews>
  <sheetFormatPr defaultRowHeight="15" x14ac:dyDescent="0.25"/>
  <cols>
    <col min="1" max="1" width="9.140625" style="1"/>
    <col min="2" max="2" width="18.85546875" bestFit="1" customWidth="1"/>
    <col min="3" max="3" width="27.42578125" customWidth="1"/>
    <col min="4" max="4" width="3.85546875" customWidth="1"/>
    <col min="5" max="6" width="3.7109375" customWidth="1"/>
    <col min="7" max="7" width="3.42578125" customWidth="1"/>
    <col min="8" max="27" width="3.7109375" customWidth="1"/>
    <col min="28" max="28" width="6.7109375" customWidth="1"/>
  </cols>
  <sheetData>
    <row r="1" spans="1:28" ht="15.75" x14ac:dyDescent="0.25">
      <c r="A1" s="10" t="s">
        <v>18</v>
      </c>
      <c r="B1" s="11" t="s">
        <v>57</v>
      </c>
      <c r="C1" s="11" t="s">
        <v>5</v>
      </c>
      <c r="D1" s="12" t="s">
        <v>58</v>
      </c>
      <c r="E1" s="13" t="s">
        <v>59</v>
      </c>
      <c r="F1" s="13" t="s">
        <v>60</v>
      </c>
      <c r="G1" s="14" t="s">
        <v>61</v>
      </c>
      <c r="H1" s="15">
        <v>1</v>
      </c>
      <c r="I1" s="15">
        <v>1</v>
      </c>
      <c r="J1" s="16">
        <v>2</v>
      </c>
      <c r="K1" s="16">
        <v>2</v>
      </c>
      <c r="L1" s="16">
        <v>2</v>
      </c>
      <c r="M1" s="15">
        <v>3</v>
      </c>
      <c r="N1" s="15">
        <v>3</v>
      </c>
      <c r="O1" s="15">
        <v>3</v>
      </c>
      <c r="P1" s="15">
        <v>3</v>
      </c>
      <c r="Q1" s="15">
        <v>3</v>
      </c>
      <c r="R1" s="15">
        <v>3</v>
      </c>
      <c r="S1" s="16">
        <v>4</v>
      </c>
      <c r="T1" s="16">
        <v>4</v>
      </c>
      <c r="U1" s="16">
        <v>4</v>
      </c>
      <c r="V1" s="16">
        <v>4</v>
      </c>
      <c r="W1" s="15">
        <v>5</v>
      </c>
      <c r="X1" s="15">
        <v>5</v>
      </c>
      <c r="Y1" s="15">
        <v>5</v>
      </c>
      <c r="Z1" s="16">
        <v>6</v>
      </c>
      <c r="AA1" s="16">
        <v>6</v>
      </c>
      <c r="AB1" s="13" t="s">
        <v>62</v>
      </c>
    </row>
    <row r="2" spans="1:28" ht="15.75" x14ac:dyDescent="0.25">
      <c r="A2" s="17">
        <v>1</v>
      </c>
      <c r="B2" s="2" t="s">
        <v>44</v>
      </c>
      <c r="C2" s="3" t="s">
        <v>2</v>
      </c>
      <c r="D2" s="18">
        <f t="shared" ref="D2:D9" si="0">E2+F2</f>
        <v>55</v>
      </c>
      <c r="E2" s="19">
        <f t="shared" ref="E2:E9" si="1">SUM(H2:AA2)</f>
        <v>35</v>
      </c>
      <c r="F2" s="19">
        <f t="shared" ref="F2:F9" si="2">20-(COUNTIF(H2:AA2,0))</f>
        <v>20</v>
      </c>
      <c r="G2" s="20">
        <v>4</v>
      </c>
      <c r="H2" s="9">
        <v>2</v>
      </c>
      <c r="I2" s="9">
        <v>4</v>
      </c>
      <c r="J2" s="8">
        <v>2</v>
      </c>
      <c r="K2" s="8">
        <v>2</v>
      </c>
      <c r="L2" s="8">
        <v>2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8">
        <v>1</v>
      </c>
      <c r="T2" s="8">
        <v>1</v>
      </c>
      <c r="U2" s="8">
        <v>3</v>
      </c>
      <c r="V2" s="8">
        <v>1</v>
      </c>
      <c r="W2" s="9">
        <v>2</v>
      </c>
      <c r="X2" s="9">
        <v>2</v>
      </c>
      <c r="Y2" s="9">
        <v>1</v>
      </c>
      <c r="Z2" s="8">
        <v>2</v>
      </c>
      <c r="AA2" s="8">
        <v>4</v>
      </c>
      <c r="AB2" s="19" t="s">
        <v>72</v>
      </c>
    </row>
    <row r="3" spans="1:28" ht="15.75" x14ac:dyDescent="0.25">
      <c r="A3" s="17">
        <v>2</v>
      </c>
      <c r="B3" s="21" t="s">
        <v>56</v>
      </c>
      <c r="C3" s="22" t="s">
        <v>3</v>
      </c>
      <c r="D3" s="18">
        <f t="shared" si="0"/>
        <v>54</v>
      </c>
      <c r="E3" s="19">
        <f t="shared" si="1"/>
        <v>35</v>
      </c>
      <c r="F3" s="19">
        <f t="shared" si="2"/>
        <v>19</v>
      </c>
      <c r="G3" s="20">
        <v>0</v>
      </c>
      <c r="H3" s="9">
        <v>2</v>
      </c>
      <c r="I3" s="9">
        <v>4</v>
      </c>
      <c r="J3" s="8">
        <v>2</v>
      </c>
      <c r="K3" s="8">
        <v>1</v>
      </c>
      <c r="L3" s="8">
        <v>3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8">
        <v>1</v>
      </c>
      <c r="T3" s="8">
        <v>0</v>
      </c>
      <c r="U3" s="8">
        <v>2</v>
      </c>
      <c r="V3" s="8">
        <v>2</v>
      </c>
      <c r="W3" s="9">
        <v>2</v>
      </c>
      <c r="X3" s="9">
        <v>2</v>
      </c>
      <c r="Y3" s="9">
        <v>2</v>
      </c>
      <c r="Z3" s="8">
        <v>4</v>
      </c>
      <c r="AA3" s="8">
        <v>2</v>
      </c>
      <c r="AB3" s="19" t="s">
        <v>72</v>
      </c>
    </row>
    <row r="4" spans="1:28" ht="15.75" x14ac:dyDescent="0.25">
      <c r="A4" s="17">
        <v>3</v>
      </c>
      <c r="B4" s="2" t="s">
        <v>49</v>
      </c>
      <c r="C4" s="3" t="s">
        <v>50</v>
      </c>
      <c r="D4" s="18">
        <f t="shared" si="0"/>
        <v>53</v>
      </c>
      <c r="E4" s="19">
        <f t="shared" si="1"/>
        <v>34</v>
      </c>
      <c r="F4" s="19">
        <f t="shared" si="2"/>
        <v>19</v>
      </c>
      <c r="G4" s="20">
        <v>0</v>
      </c>
      <c r="H4" s="9">
        <v>3</v>
      </c>
      <c r="I4" s="9">
        <v>3</v>
      </c>
      <c r="J4" s="8">
        <v>4</v>
      </c>
      <c r="K4" s="8">
        <v>1</v>
      </c>
      <c r="L4" s="8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8">
        <v>1</v>
      </c>
      <c r="T4" s="8">
        <v>0</v>
      </c>
      <c r="U4" s="8">
        <v>1</v>
      </c>
      <c r="V4" s="8">
        <v>3</v>
      </c>
      <c r="W4" s="9">
        <v>2</v>
      </c>
      <c r="X4" s="9">
        <v>2</v>
      </c>
      <c r="Y4" s="9">
        <v>1</v>
      </c>
      <c r="Z4" s="8">
        <v>5</v>
      </c>
      <c r="AA4" s="8">
        <v>1</v>
      </c>
      <c r="AB4" s="19" t="s">
        <v>6</v>
      </c>
    </row>
    <row r="5" spans="1:28" ht="15.75" x14ac:dyDescent="0.25">
      <c r="A5" s="17">
        <v>4</v>
      </c>
      <c r="B5" s="2" t="s">
        <v>38</v>
      </c>
      <c r="C5" s="3" t="s">
        <v>4</v>
      </c>
      <c r="D5" s="18">
        <f t="shared" si="0"/>
        <v>52</v>
      </c>
      <c r="E5" s="19">
        <f t="shared" si="1"/>
        <v>33</v>
      </c>
      <c r="F5" s="19">
        <f t="shared" si="2"/>
        <v>19</v>
      </c>
      <c r="G5" s="20">
        <v>3</v>
      </c>
      <c r="H5" s="9">
        <v>1</v>
      </c>
      <c r="I5" s="9">
        <v>4</v>
      </c>
      <c r="J5" s="8">
        <v>3</v>
      </c>
      <c r="K5" s="8">
        <v>2</v>
      </c>
      <c r="L5" s="8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8">
        <v>1</v>
      </c>
      <c r="T5" s="8">
        <v>2</v>
      </c>
      <c r="U5" s="8">
        <v>2</v>
      </c>
      <c r="V5" s="8">
        <v>1</v>
      </c>
      <c r="W5" s="9">
        <v>1</v>
      </c>
      <c r="X5" s="9">
        <v>2</v>
      </c>
      <c r="Y5" s="9">
        <v>2</v>
      </c>
      <c r="Z5" s="8">
        <v>0</v>
      </c>
      <c r="AA5" s="8">
        <v>5</v>
      </c>
      <c r="AB5" s="19" t="s">
        <v>6</v>
      </c>
    </row>
    <row r="6" spans="1:28" ht="15.75" x14ac:dyDescent="0.25">
      <c r="A6" s="17">
        <v>5</v>
      </c>
      <c r="B6" s="2" t="s">
        <v>17</v>
      </c>
      <c r="C6" s="3" t="s">
        <v>0</v>
      </c>
      <c r="D6" s="18">
        <f t="shared" si="0"/>
        <v>52</v>
      </c>
      <c r="E6" s="19">
        <f t="shared" si="1"/>
        <v>34</v>
      </c>
      <c r="F6" s="19">
        <f t="shared" si="2"/>
        <v>18</v>
      </c>
      <c r="G6" s="20">
        <v>1</v>
      </c>
      <c r="H6" s="9">
        <v>1</v>
      </c>
      <c r="I6" s="9">
        <v>5</v>
      </c>
      <c r="J6" s="8">
        <v>4</v>
      </c>
      <c r="K6" s="8">
        <v>1</v>
      </c>
      <c r="L6" s="8">
        <v>1</v>
      </c>
      <c r="M6" s="9">
        <v>1</v>
      </c>
      <c r="N6" s="9">
        <v>0</v>
      </c>
      <c r="O6" s="9">
        <v>0</v>
      </c>
      <c r="P6" s="9">
        <v>1</v>
      </c>
      <c r="Q6" s="9">
        <v>1</v>
      </c>
      <c r="R6" s="9">
        <v>1</v>
      </c>
      <c r="S6" s="8">
        <v>1</v>
      </c>
      <c r="T6" s="8">
        <v>2</v>
      </c>
      <c r="U6" s="8">
        <v>2</v>
      </c>
      <c r="V6" s="8">
        <v>1</v>
      </c>
      <c r="W6" s="9">
        <v>1</v>
      </c>
      <c r="X6" s="9">
        <v>1</v>
      </c>
      <c r="Y6" s="9">
        <v>4</v>
      </c>
      <c r="Z6" s="8">
        <v>1</v>
      </c>
      <c r="AA6" s="8">
        <v>5</v>
      </c>
      <c r="AB6" s="19" t="s">
        <v>6</v>
      </c>
    </row>
    <row r="7" spans="1:28" ht="15.75" x14ac:dyDescent="0.25">
      <c r="A7" s="17">
        <v>6</v>
      </c>
      <c r="B7" s="2" t="s">
        <v>43</v>
      </c>
      <c r="C7" s="3" t="s">
        <v>1</v>
      </c>
      <c r="D7" s="18">
        <f t="shared" si="0"/>
        <v>48</v>
      </c>
      <c r="E7" s="19">
        <f t="shared" si="1"/>
        <v>31</v>
      </c>
      <c r="F7" s="19">
        <f t="shared" si="2"/>
        <v>17</v>
      </c>
      <c r="G7" s="20">
        <v>3</v>
      </c>
      <c r="H7" s="9">
        <v>3</v>
      </c>
      <c r="I7" s="9">
        <v>3</v>
      </c>
      <c r="J7" s="8">
        <v>2</v>
      </c>
      <c r="K7" s="8">
        <v>0</v>
      </c>
      <c r="L7" s="8">
        <v>2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8">
        <v>1</v>
      </c>
      <c r="T7" s="8">
        <v>1</v>
      </c>
      <c r="U7" s="8">
        <v>0</v>
      </c>
      <c r="V7" s="8">
        <v>2</v>
      </c>
      <c r="W7" s="9">
        <v>1</v>
      </c>
      <c r="X7" s="9">
        <v>0</v>
      </c>
      <c r="Y7" s="9">
        <v>4</v>
      </c>
      <c r="Z7" s="8">
        <v>3</v>
      </c>
      <c r="AA7" s="8">
        <v>3</v>
      </c>
      <c r="AB7" s="19" t="s">
        <v>6</v>
      </c>
    </row>
    <row r="8" spans="1:28" ht="15.75" x14ac:dyDescent="0.25">
      <c r="A8" s="17">
        <v>7</v>
      </c>
      <c r="B8" s="2" t="s">
        <v>27</v>
      </c>
      <c r="C8" s="3" t="s">
        <v>1</v>
      </c>
      <c r="D8" s="18">
        <f t="shared" si="0"/>
        <v>47</v>
      </c>
      <c r="E8" s="19">
        <f t="shared" si="1"/>
        <v>32</v>
      </c>
      <c r="F8" s="19">
        <f t="shared" si="2"/>
        <v>15</v>
      </c>
      <c r="G8" s="20">
        <v>0</v>
      </c>
      <c r="H8" s="9">
        <v>1</v>
      </c>
      <c r="I8" s="9">
        <v>5</v>
      </c>
      <c r="J8" s="8">
        <v>3</v>
      </c>
      <c r="K8" s="8">
        <v>1</v>
      </c>
      <c r="L8" s="8">
        <v>1</v>
      </c>
      <c r="M8" s="9">
        <v>1</v>
      </c>
      <c r="N8" s="9">
        <v>0</v>
      </c>
      <c r="O8" s="9">
        <v>1</v>
      </c>
      <c r="P8" s="9">
        <v>0</v>
      </c>
      <c r="Q8" s="9">
        <v>1</v>
      </c>
      <c r="R8" s="9">
        <v>1</v>
      </c>
      <c r="S8" s="8">
        <v>0</v>
      </c>
      <c r="T8" s="8">
        <v>0</v>
      </c>
      <c r="U8" s="8">
        <v>4</v>
      </c>
      <c r="V8" s="8">
        <v>2</v>
      </c>
      <c r="W8" s="9">
        <v>1</v>
      </c>
      <c r="X8" s="9">
        <v>0</v>
      </c>
      <c r="Y8" s="9">
        <v>4</v>
      </c>
      <c r="Z8" s="8">
        <v>5</v>
      </c>
      <c r="AA8" s="8">
        <v>1</v>
      </c>
      <c r="AB8" s="19" t="s">
        <v>6</v>
      </c>
    </row>
    <row r="9" spans="1:28" ht="15.75" x14ac:dyDescent="0.25">
      <c r="A9" s="17">
        <v>8</v>
      </c>
      <c r="B9" s="2" t="s">
        <v>34</v>
      </c>
      <c r="C9" s="3" t="s">
        <v>1</v>
      </c>
      <c r="D9" s="18">
        <f t="shared" si="0"/>
        <v>43</v>
      </c>
      <c r="E9" s="19">
        <f t="shared" si="1"/>
        <v>29</v>
      </c>
      <c r="F9" s="19">
        <f t="shared" si="2"/>
        <v>14</v>
      </c>
      <c r="G9" s="20">
        <v>2</v>
      </c>
      <c r="H9" s="9">
        <v>1</v>
      </c>
      <c r="I9" s="9">
        <v>5</v>
      </c>
      <c r="J9" s="8">
        <v>3</v>
      </c>
      <c r="K9" s="8">
        <v>1</v>
      </c>
      <c r="L9" s="8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8">
        <v>1</v>
      </c>
      <c r="T9" s="8">
        <v>1</v>
      </c>
      <c r="U9" s="8">
        <v>3</v>
      </c>
      <c r="V9" s="8">
        <v>1</v>
      </c>
      <c r="W9" s="9">
        <v>2</v>
      </c>
      <c r="X9" s="9">
        <v>2</v>
      </c>
      <c r="Y9" s="9">
        <v>2</v>
      </c>
      <c r="Z9" s="8">
        <v>1</v>
      </c>
      <c r="AA9" s="8">
        <v>5</v>
      </c>
      <c r="AB9" s="19"/>
    </row>
    <row r="12" spans="1:28" ht="15.75" x14ac:dyDescent="0.25">
      <c r="A12" s="10" t="s">
        <v>13</v>
      </c>
      <c r="B12" s="11" t="s">
        <v>57</v>
      </c>
      <c r="C12" s="11" t="s">
        <v>5</v>
      </c>
      <c r="D12" s="12" t="s">
        <v>58</v>
      </c>
      <c r="E12" s="13" t="s">
        <v>59</v>
      </c>
      <c r="F12" s="13" t="s">
        <v>60</v>
      </c>
      <c r="G12" s="14" t="s">
        <v>61</v>
      </c>
      <c r="H12" s="15">
        <v>1</v>
      </c>
      <c r="I12" s="15">
        <v>1</v>
      </c>
      <c r="J12" s="16">
        <v>2</v>
      </c>
      <c r="K12" s="16">
        <v>2</v>
      </c>
      <c r="L12" s="16">
        <v>2</v>
      </c>
      <c r="M12" s="15">
        <v>3</v>
      </c>
      <c r="N12" s="15">
        <v>3</v>
      </c>
      <c r="O12" s="15">
        <v>3</v>
      </c>
      <c r="P12" s="15">
        <v>3</v>
      </c>
      <c r="Q12" s="15">
        <v>3</v>
      </c>
      <c r="R12" s="15">
        <v>3</v>
      </c>
      <c r="S12" s="16">
        <v>4</v>
      </c>
      <c r="T12" s="16">
        <v>4</v>
      </c>
      <c r="U12" s="16">
        <v>4</v>
      </c>
      <c r="V12" s="16">
        <v>4</v>
      </c>
      <c r="W12" s="15">
        <v>5</v>
      </c>
      <c r="X12" s="15">
        <v>5</v>
      </c>
      <c r="Y12" s="15">
        <v>5</v>
      </c>
      <c r="Z12" s="16">
        <v>6</v>
      </c>
      <c r="AA12" s="16">
        <v>6</v>
      </c>
      <c r="AB12" s="13" t="s">
        <v>62</v>
      </c>
    </row>
    <row r="13" spans="1:28" ht="15.75" x14ac:dyDescent="0.25">
      <c r="A13" s="17">
        <v>1</v>
      </c>
      <c r="B13" s="2" t="s">
        <v>11</v>
      </c>
      <c r="C13" s="3" t="s">
        <v>1</v>
      </c>
      <c r="D13" s="18">
        <f t="shared" ref="D13:D21" si="3">E13+F13</f>
        <v>54</v>
      </c>
      <c r="E13" s="19">
        <f t="shared" ref="E13:E21" si="4">SUM(H13:AA13)</f>
        <v>34</v>
      </c>
      <c r="F13" s="19">
        <f t="shared" ref="F13:F21" si="5">20-(COUNTIF(H13:AA13,0))</f>
        <v>20</v>
      </c>
      <c r="G13" s="20">
        <v>3</v>
      </c>
      <c r="H13" s="9">
        <v>3</v>
      </c>
      <c r="I13" s="9">
        <v>3</v>
      </c>
      <c r="J13" s="8">
        <v>1</v>
      </c>
      <c r="K13" s="8">
        <v>1</v>
      </c>
      <c r="L13" s="8">
        <v>2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8">
        <v>1</v>
      </c>
      <c r="T13" s="8">
        <v>3</v>
      </c>
      <c r="U13" s="8">
        <v>1</v>
      </c>
      <c r="V13" s="8">
        <v>1</v>
      </c>
      <c r="W13" s="9">
        <v>3</v>
      </c>
      <c r="X13" s="9">
        <v>2</v>
      </c>
      <c r="Y13" s="9">
        <v>1</v>
      </c>
      <c r="Z13" s="8">
        <v>5</v>
      </c>
      <c r="AA13" s="8">
        <v>1</v>
      </c>
      <c r="AB13" s="19" t="s">
        <v>72</v>
      </c>
    </row>
    <row r="14" spans="1:28" ht="15.75" x14ac:dyDescent="0.25">
      <c r="A14" s="17">
        <v>2</v>
      </c>
      <c r="B14" s="2" t="s">
        <v>29</v>
      </c>
      <c r="C14" s="3" t="s">
        <v>1</v>
      </c>
      <c r="D14" s="18">
        <f t="shared" si="3"/>
        <v>51</v>
      </c>
      <c r="E14" s="19">
        <f t="shared" si="4"/>
        <v>32</v>
      </c>
      <c r="F14" s="19">
        <f t="shared" si="5"/>
        <v>19</v>
      </c>
      <c r="G14" s="20">
        <v>5</v>
      </c>
      <c r="H14" s="9">
        <v>2</v>
      </c>
      <c r="I14" s="9">
        <v>4</v>
      </c>
      <c r="J14" s="8">
        <v>2</v>
      </c>
      <c r="K14" s="8">
        <v>2</v>
      </c>
      <c r="L14" s="8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8">
        <v>1</v>
      </c>
      <c r="T14" s="8">
        <v>1</v>
      </c>
      <c r="U14" s="8">
        <v>2</v>
      </c>
      <c r="V14" s="8">
        <v>0</v>
      </c>
      <c r="W14" s="9">
        <v>2</v>
      </c>
      <c r="X14" s="9">
        <v>2</v>
      </c>
      <c r="Y14" s="9">
        <v>2</v>
      </c>
      <c r="Z14" s="8">
        <v>3</v>
      </c>
      <c r="AA14" s="8">
        <v>2</v>
      </c>
      <c r="AB14" s="19" t="s">
        <v>6</v>
      </c>
    </row>
    <row r="15" spans="1:28" ht="15.75" x14ac:dyDescent="0.25">
      <c r="A15" s="17">
        <v>3</v>
      </c>
      <c r="B15" s="2" t="s">
        <v>68</v>
      </c>
      <c r="C15" s="3" t="s">
        <v>0</v>
      </c>
      <c r="D15" s="18">
        <f t="shared" si="3"/>
        <v>43</v>
      </c>
      <c r="E15" s="19">
        <f t="shared" si="4"/>
        <v>26</v>
      </c>
      <c r="F15" s="19">
        <f t="shared" si="5"/>
        <v>17</v>
      </c>
      <c r="G15" s="20">
        <v>2</v>
      </c>
      <c r="H15" s="9">
        <v>1</v>
      </c>
      <c r="I15" s="9">
        <v>3</v>
      </c>
      <c r="J15" s="8">
        <v>1</v>
      </c>
      <c r="K15" s="8">
        <v>2</v>
      </c>
      <c r="L15" s="8">
        <v>1</v>
      </c>
      <c r="M15" s="9">
        <v>1</v>
      </c>
      <c r="N15" s="9">
        <v>1</v>
      </c>
      <c r="O15" s="9">
        <v>1</v>
      </c>
      <c r="P15" s="9">
        <v>0</v>
      </c>
      <c r="Q15" s="9">
        <v>1</v>
      </c>
      <c r="R15" s="9">
        <v>1</v>
      </c>
      <c r="S15" s="8">
        <v>0</v>
      </c>
      <c r="T15" s="8">
        <v>1</v>
      </c>
      <c r="U15" s="8">
        <v>0</v>
      </c>
      <c r="V15" s="8">
        <v>1</v>
      </c>
      <c r="W15" s="9">
        <v>1</v>
      </c>
      <c r="X15" s="9">
        <v>3</v>
      </c>
      <c r="Y15" s="9">
        <v>1</v>
      </c>
      <c r="Z15" s="8">
        <v>3</v>
      </c>
      <c r="AA15" s="8">
        <v>3</v>
      </c>
      <c r="AB15" s="19"/>
    </row>
    <row r="16" spans="1:28" ht="15.75" x14ac:dyDescent="0.25">
      <c r="A16" s="17">
        <v>4</v>
      </c>
      <c r="B16" s="2" t="s">
        <v>53</v>
      </c>
      <c r="C16" s="3" t="s">
        <v>50</v>
      </c>
      <c r="D16" s="18">
        <f t="shared" si="3"/>
        <v>41</v>
      </c>
      <c r="E16" s="19">
        <f t="shared" si="4"/>
        <v>26</v>
      </c>
      <c r="F16" s="19">
        <f t="shared" si="5"/>
        <v>15</v>
      </c>
      <c r="G16" s="20">
        <v>0</v>
      </c>
      <c r="H16" s="9">
        <v>2</v>
      </c>
      <c r="I16" s="9">
        <v>2</v>
      </c>
      <c r="J16" s="8">
        <v>2</v>
      </c>
      <c r="K16" s="8">
        <v>2</v>
      </c>
      <c r="L16" s="8">
        <v>0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0</v>
      </c>
      <c r="S16" s="8">
        <v>0</v>
      </c>
      <c r="T16" s="8">
        <v>0</v>
      </c>
      <c r="U16" s="8">
        <v>2</v>
      </c>
      <c r="V16" s="8">
        <v>0</v>
      </c>
      <c r="W16" s="9">
        <v>2</v>
      </c>
      <c r="X16" s="9">
        <v>2</v>
      </c>
      <c r="Y16" s="9">
        <v>2</v>
      </c>
      <c r="Z16" s="8">
        <v>3</v>
      </c>
      <c r="AA16" s="8">
        <v>2</v>
      </c>
      <c r="AB16" s="19"/>
    </row>
    <row r="17" spans="1:28" ht="15.75" x14ac:dyDescent="0.25">
      <c r="A17" s="17">
        <v>5</v>
      </c>
      <c r="B17" s="2" t="s">
        <v>22</v>
      </c>
      <c r="C17" s="3" t="s">
        <v>2</v>
      </c>
      <c r="D17" s="18">
        <f t="shared" si="3"/>
        <v>36</v>
      </c>
      <c r="E17" s="19">
        <f t="shared" si="4"/>
        <v>21</v>
      </c>
      <c r="F17" s="19">
        <f t="shared" si="5"/>
        <v>15</v>
      </c>
      <c r="G17" s="20">
        <v>3</v>
      </c>
      <c r="H17" s="9">
        <v>0</v>
      </c>
      <c r="I17" s="9">
        <v>0</v>
      </c>
      <c r="J17" s="8">
        <v>0</v>
      </c>
      <c r="K17" s="8">
        <v>1</v>
      </c>
      <c r="L17" s="8">
        <v>0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8">
        <v>1</v>
      </c>
      <c r="T17" s="8">
        <v>0</v>
      </c>
      <c r="U17" s="8">
        <v>3</v>
      </c>
      <c r="V17" s="8">
        <v>1</v>
      </c>
      <c r="W17" s="9">
        <v>1</v>
      </c>
      <c r="X17" s="9">
        <v>2</v>
      </c>
      <c r="Y17" s="9">
        <v>1</v>
      </c>
      <c r="Z17" s="8">
        <v>1</v>
      </c>
      <c r="AA17" s="8">
        <v>4</v>
      </c>
      <c r="AB17" s="19"/>
    </row>
    <row r="18" spans="1:28" ht="15.75" x14ac:dyDescent="0.25">
      <c r="A18" s="17">
        <v>6</v>
      </c>
      <c r="B18" s="2" t="s">
        <v>46</v>
      </c>
      <c r="C18" s="3" t="s">
        <v>0</v>
      </c>
      <c r="D18" s="18">
        <f t="shared" si="3"/>
        <v>34</v>
      </c>
      <c r="E18" s="19">
        <f t="shared" si="4"/>
        <v>23</v>
      </c>
      <c r="F18" s="19">
        <f t="shared" si="5"/>
        <v>11</v>
      </c>
      <c r="G18" s="20">
        <v>0</v>
      </c>
      <c r="H18" s="9">
        <v>1</v>
      </c>
      <c r="I18" s="9">
        <v>3</v>
      </c>
      <c r="J18" s="8">
        <v>3</v>
      </c>
      <c r="K18" s="8">
        <v>0</v>
      </c>
      <c r="L18" s="8">
        <v>0</v>
      </c>
      <c r="M18" s="9">
        <v>0</v>
      </c>
      <c r="N18" s="9">
        <v>0</v>
      </c>
      <c r="O18" s="9">
        <v>1</v>
      </c>
      <c r="P18" s="9">
        <v>0</v>
      </c>
      <c r="Q18" s="9">
        <v>1</v>
      </c>
      <c r="R18" s="9">
        <v>0</v>
      </c>
      <c r="S18" s="8">
        <v>0</v>
      </c>
      <c r="T18" s="8">
        <v>0</v>
      </c>
      <c r="U18" s="8">
        <v>5</v>
      </c>
      <c r="V18" s="8">
        <v>1</v>
      </c>
      <c r="W18" s="9">
        <v>2</v>
      </c>
      <c r="X18" s="9">
        <v>1</v>
      </c>
      <c r="Y18" s="9">
        <v>1</v>
      </c>
      <c r="Z18" s="8">
        <v>4</v>
      </c>
      <c r="AA18" s="8">
        <v>0</v>
      </c>
      <c r="AB18" s="19"/>
    </row>
    <row r="19" spans="1:28" ht="15.75" x14ac:dyDescent="0.25">
      <c r="A19" s="46">
        <v>7</v>
      </c>
      <c r="B19" s="47" t="s">
        <v>35</v>
      </c>
      <c r="C19" s="48" t="s">
        <v>1</v>
      </c>
      <c r="D19" s="49">
        <f t="shared" si="3"/>
        <v>25</v>
      </c>
      <c r="E19" s="50">
        <f t="shared" si="4"/>
        <v>16</v>
      </c>
      <c r="F19" s="50">
        <f t="shared" si="5"/>
        <v>9</v>
      </c>
      <c r="G19" s="51">
        <v>1</v>
      </c>
      <c r="H19" s="52">
        <v>1</v>
      </c>
      <c r="I19" s="52">
        <v>2</v>
      </c>
      <c r="J19" s="53">
        <v>3</v>
      </c>
      <c r="K19" s="53">
        <v>1</v>
      </c>
      <c r="L19" s="53">
        <v>0</v>
      </c>
      <c r="M19" s="52">
        <v>0</v>
      </c>
      <c r="N19" s="52">
        <v>0</v>
      </c>
      <c r="O19" s="52">
        <v>0</v>
      </c>
      <c r="P19" s="52">
        <v>1</v>
      </c>
      <c r="Q19" s="52">
        <v>0</v>
      </c>
      <c r="R19" s="52">
        <v>0</v>
      </c>
      <c r="S19" s="53">
        <v>0</v>
      </c>
      <c r="T19" s="53">
        <v>1</v>
      </c>
      <c r="U19" s="53">
        <v>0</v>
      </c>
      <c r="V19" s="53">
        <v>0</v>
      </c>
      <c r="W19" s="52">
        <v>0</v>
      </c>
      <c r="X19" s="52">
        <v>0</v>
      </c>
      <c r="Y19" s="52">
        <v>1</v>
      </c>
      <c r="Z19" s="53">
        <v>5</v>
      </c>
      <c r="AA19" s="53">
        <v>1</v>
      </c>
      <c r="AB19" s="50"/>
    </row>
    <row r="20" spans="1:28" ht="15.75" x14ac:dyDescent="0.25">
      <c r="A20" s="17">
        <v>8</v>
      </c>
      <c r="B20" s="2" t="s">
        <v>54</v>
      </c>
      <c r="C20" s="3" t="s">
        <v>50</v>
      </c>
      <c r="D20" s="18">
        <f t="shared" si="3"/>
        <v>15</v>
      </c>
      <c r="E20" s="19">
        <f t="shared" si="4"/>
        <v>10</v>
      </c>
      <c r="F20" s="19">
        <f t="shared" si="5"/>
        <v>5</v>
      </c>
      <c r="G20" s="20">
        <v>0</v>
      </c>
      <c r="H20" s="9">
        <v>1</v>
      </c>
      <c r="I20" s="9">
        <v>3</v>
      </c>
      <c r="J20" s="8">
        <v>0</v>
      </c>
      <c r="K20" s="8">
        <v>0</v>
      </c>
      <c r="L20" s="8">
        <v>0</v>
      </c>
      <c r="M20" s="9">
        <v>1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8">
        <v>0</v>
      </c>
      <c r="T20" s="8">
        <v>0</v>
      </c>
      <c r="U20" s="8">
        <v>0</v>
      </c>
      <c r="V20" s="8">
        <v>0</v>
      </c>
      <c r="W20" s="9">
        <v>0</v>
      </c>
      <c r="X20" s="9">
        <v>0</v>
      </c>
      <c r="Y20" s="9">
        <v>0</v>
      </c>
      <c r="Z20" s="8">
        <v>3</v>
      </c>
      <c r="AA20" s="8">
        <v>2</v>
      </c>
      <c r="AB20" s="19"/>
    </row>
    <row r="21" spans="1:28" ht="15.75" x14ac:dyDescent="0.25">
      <c r="A21" s="17">
        <v>9</v>
      </c>
      <c r="B21" s="2" t="s">
        <v>55</v>
      </c>
      <c r="C21" s="3" t="s">
        <v>3</v>
      </c>
      <c r="D21" s="18">
        <f t="shared" si="3"/>
        <v>14</v>
      </c>
      <c r="E21" s="19">
        <f t="shared" si="4"/>
        <v>9</v>
      </c>
      <c r="F21" s="19">
        <f t="shared" si="5"/>
        <v>5</v>
      </c>
      <c r="G21" s="20">
        <v>0</v>
      </c>
      <c r="H21" s="9">
        <v>1</v>
      </c>
      <c r="I21" s="9">
        <v>0</v>
      </c>
      <c r="J21" s="8">
        <v>1</v>
      </c>
      <c r="K21" s="8">
        <v>2</v>
      </c>
      <c r="L21" s="8">
        <v>0</v>
      </c>
      <c r="M21" s="9">
        <v>0</v>
      </c>
      <c r="N21" s="9">
        <v>3</v>
      </c>
      <c r="O21" s="9">
        <v>0</v>
      </c>
      <c r="P21" s="9">
        <v>0</v>
      </c>
      <c r="Q21" s="9">
        <v>0</v>
      </c>
      <c r="R21" s="9">
        <v>0</v>
      </c>
      <c r="S21" s="8">
        <v>0</v>
      </c>
      <c r="T21" s="8">
        <v>0</v>
      </c>
      <c r="U21" s="8">
        <v>0</v>
      </c>
      <c r="V21" s="8">
        <v>0</v>
      </c>
      <c r="W21" s="9">
        <v>0</v>
      </c>
      <c r="X21" s="9">
        <v>0</v>
      </c>
      <c r="Y21" s="9">
        <v>0</v>
      </c>
      <c r="Z21" s="8">
        <v>2</v>
      </c>
      <c r="AA21" s="8">
        <v>0</v>
      </c>
      <c r="AB21" s="19"/>
    </row>
    <row r="24" spans="1:28" ht="15.75" x14ac:dyDescent="0.25">
      <c r="A24" s="10" t="s">
        <v>8</v>
      </c>
      <c r="B24" s="11" t="s">
        <v>57</v>
      </c>
      <c r="C24" s="11" t="s">
        <v>5</v>
      </c>
      <c r="D24" s="12" t="s">
        <v>58</v>
      </c>
      <c r="E24" s="13" t="s">
        <v>59</v>
      </c>
      <c r="F24" s="13" t="s">
        <v>60</v>
      </c>
      <c r="G24" s="14" t="s">
        <v>61</v>
      </c>
      <c r="H24" s="15">
        <v>1</v>
      </c>
      <c r="I24" s="15">
        <v>1</v>
      </c>
      <c r="J24" s="16">
        <v>2</v>
      </c>
      <c r="K24" s="16">
        <v>2</v>
      </c>
      <c r="L24" s="16">
        <v>2</v>
      </c>
      <c r="M24" s="15">
        <v>3</v>
      </c>
      <c r="N24" s="15">
        <v>3</v>
      </c>
      <c r="O24" s="15">
        <v>3</v>
      </c>
      <c r="P24" s="15">
        <v>3</v>
      </c>
      <c r="Q24" s="15">
        <v>3</v>
      </c>
      <c r="R24" s="15">
        <v>3</v>
      </c>
      <c r="S24" s="16">
        <v>4</v>
      </c>
      <c r="T24" s="16">
        <v>4</v>
      </c>
      <c r="U24" s="16">
        <v>4</v>
      </c>
      <c r="V24" s="16">
        <v>4</v>
      </c>
      <c r="W24" s="15">
        <v>5</v>
      </c>
      <c r="X24" s="15">
        <v>5</v>
      </c>
      <c r="Y24" s="15">
        <v>5</v>
      </c>
      <c r="Z24" s="16">
        <v>6</v>
      </c>
      <c r="AA24" s="16">
        <v>6</v>
      </c>
      <c r="AB24" s="13" t="s">
        <v>62</v>
      </c>
    </row>
    <row r="25" spans="1:28" ht="15.75" x14ac:dyDescent="0.25">
      <c r="A25" s="17">
        <v>1</v>
      </c>
      <c r="B25" s="2" t="s">
        <v>21</v>
      </c>
      <c r="C25" s="3" t="s">
        <v>1</v>
      </c>
      <c r="D25" s="18">
        <f t="shared" ref="D25:D33" si="6">E25+F25</f>
        <v>41</v>
      </c>
      <c r="E25" s="19">
        <f t="shared" ref="E25:E33" si="7">SUM(H25:AA25)</f>
        <v>26</v>
      </c>
      <c r="F25" s="19">
        <f t="shared" ref="F25:F33" si="8">20-(COUNTIF(H25:AA25,0))</f>
        <v>15</v>
      </c>
      <c r="G25" s="20">
        <v>1</v>
      </c>
      <c r="H25" s="9">
        <v>3</v>
      </c>
      <c r="I25" s="9">
        <v>2</v>
      </c>
      <c r="J25" s="8">
        <v>2</v>
      </c>
      <c r="K25" s="8">
        <v>2</v>
      </c>
      <c r="L25" s="8">
        <v>0</v>
      </c>
      <c r="M25" s="9">
        <v>1</v>
      </c>
      <c r="N25" s="9">
        <v>0</v>
      </c>
      <c r="O25" s="9">
        <v>1</v>
      </c>
      <c r="P25" s="9">
        <v>1</v>
      </c>
      <c r="Q25" s="9">
        <v>0</v>
      </c>
      <c r="R25" s="9">
        <v>1</v>
      </c>
      <c r="S25" s="8">
        <v>1</v>
      </c>
      <c r="T25" s="8">
        <v>1</v>
      </c>
      <c r="U25" s="8">
        <v>0</v>
      </c>
      <c r="V25" s="8">
        <v>0</v>
      </c>
      <c r="W25" s="9">
        <v>3</v>
      </c>
      <c r="X25" s="9">
        <v>1</v>
      </c>
      <c r="Y25" s="9">
        <v>2</v>
      </c>
      <c r="Z25" s="8">
        <v>3</v>
      </c>
      <c r="AA25" s="8">
        <v>2</v>
      </c>
      <c r="AB25" s="19"/>
    </row>
    <row r="26" spans="1:28" ht="15.75" x14ac:dyDescent="0.25">
      <c r="A26" s="17">
        <v>2</v>
      </c>
      <c r="B26" s="2" t="s">
        <v>71</v>
      </c>
      <c r="C26" s="3" t="s">
        <v>50</v>
      </c>
      <c r="D26" s="18">
        <f t="shared" si="6"/>
        <v>38</v>
      </c>
      <c r="E26" s="19">
        <f t="shared" si="7"/>
        <v>27</v>
      </c>
      <c r="F26" s="19">
        <f t="shared" si="8"/>
        <v>11</v>
      </c>
      <c r="G26" s="20">
        <v>0</v>
      </c>
      <c r="H26" s="9">
        <v>0</v>
      </c>
      <c r="I26" s="9">
        <v>2</v>
      </c>
      <c r="J26" s="8">
        <v>3</v>
      </c>
      <c r="K26" s="8">
        <v>2</v>
      </c>
      <c r="L26" s="8">
        <v>1</v>
      </c>
      <c r="M26" s="9">
        <v>5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8">
        <v>0</v>
      </c>
      <c r="T26" s="8">
        <v>0</v>
      </c>
      <c r="U26" s="8">
        <v>3</v>
      </c>
      <c r="V26" s="8">
        <v>0</v>
      </c>
      <c r="W26" s="9">
        <v>2</v>
      </c>
      <c r="X26" s="9">
        <v>2</v>
      </c>
      <c r="Y26" s="9">
        <v>2</v>
      </c>
      <c r="Z26" s="8">
        <v>3</v>
      </c>
      <c r="AA26" s="8">
        <v>2</v>
      </c>
      <c r="AB26" s="19"/>
    </row>
    <row r="27" spans="1:28" ht="15.75" x14ac:dyDescent="0.25">
      <c r="A27" s="17">
        <v>3</v>
      </c>
      <c r="B27" s="2" t="s">
        <v>47</v>
      </c>
      <c r="C27" s="3" t="s">
        <v>1</v>
      </c>
      <c r="D27" s="18">
        <f t="shared" si="6"/>
        <v>38</v>
      </c>
      <c r="E27" s="19">
        <f t="shared" si="7"/>
        <v>24</v>
      </c>
      <c r="F27" s="19">
        <f t="shared" si="8"/>
        <v>14</v>
      </c>
      <c r="G27" s="20">
        <v>0</v>
      </c>
      <c r="H27" s="9">
        <v>3</v>
      </c>
      <c r="I27" s="9">
        <v>3</v>
      </c>
      <c r="J27" s="8">
        <v>2</v>
      </c>
      <c r="K27" s="8">
        <v>1</v>
      </c>
      <c r="L27" s="8">
        <v>1</v>
      </c>
      <c r="M27" s="9">
        <v>0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8">
        <v>0</v>
      </c>
      <c r="T27" s="8">
        <v>0</v>
      </c>
      <c r="U27" s="8">
        <v>0</v>
      </c>
      <c r="V27" s="8">
        <v>0</v>
      </c>
      <c r="W27" s="9">
        <v>1</v>
      </c>
      <c r="X27" s="9">
        <v>0</v>
      </c>
      <c r="Y27" s="9">
        <v>4</v>
      </c>
      <c r="Z27" s="8">
        <v>2</v>
      </c>
      <c r="AA27" s="8">
        <v>2</v>
      </c>
      <c r="AB27" s="19"/>
    </row>
    <row r="28" spans="1:28" ht="15.75" x14ac:dyDescent="0.25">
      <c r="A28" s="17">
        <v>4</v>
      </c>
      <c r="B28" s="2" t="s">
        <v>7</v>
      </c>
      <c r="C28" s="3" t="s">
        <v>1</v>
      </c>
      <c r="D28" s="18">
        <f t="shared" si="6"/>
        <v>36</v>
      </c>
      <c r="E28" s="19">
        <f t="shared" si="7"/>
        <v>23</v>
      </c>
      <c r="F28" s="19">
        <f t="shared" si="8"/>
        <v>13</v>
      </c>
      <c r="G28" s="20">
        <v>1</v>
      </c>
      <c r="H28" s="9">
        <v>0</v>
      </c>
      <c r="I28" s="9">
        <v>3</v>
      </c>
      <c r="J28" s="8">
        <v>2</v>
      </c>
      <c r="K28" s="8">
        <v>1</v>
      </c>
      <c r="L28" s="8">
        <v>0</v>
      </c>
      <c r="M28" s="9">
        <v>1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8">
        <v>1</v>
      </c>
      <c r="T28" s="8">
        <v>1</v>
      </c>
      <c r="U28" s="8">
        <v>0</v>
      </c>
      <c r="V28" s="8">
        <v>2</v>
      </c>
      <c r="W28" s="9">
        <v>1</v>
      </c>
      <c r="X28" s="9">
        <v>2</v>
      </c>
      <c r="Y28" s="9">
        <v>3</v>
      </c>
      <c r="Z28" s="8">
        <v>4</v>
      </c>
      <c r="AA28" s="8">
        <v>1</v>
      </c>
      <c r="AB28" s="19"/>
    </row>
    <row r="29" spans="1:28" ht="15.75" x14ac:dyDescent="0.25">
      <c r="A29" s="17">
        <v>5</v>
      </c>
      <c r="B29" s="2" t="s">
        <v>26</v>
      </c>
      <c r="C29" s="3" t="s">
        <v>1</v>
      </c>
      <c r="D29" s="18">
        <f t="shared" si="6"/>
        <v>36</v>
      </c>
      <c r="E29" s="19">
        <f t="shared" si="7"/>
        <v>22</v>
      </c>
      <c r="F29" s="19">
        <f t="shared" si="8"/>
        <v>14</v>
      </c>
      <c r="G29" s="20">
        <v>1</v>
      </c>
      <c r="H29" s="9">
        <v>2</v>
      </c>
      <c r="I29" s="9">
        <v>3</v>
      </c>
      <c r="J29" s="8">
        <v>0</v>
      </c>
      <c r="K29" s="8">
        <v>0</v>
      </c>
      <c r="L29" s="8">
        <v>2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8">
        <v>0</v>
      </c>
      <c r="T29" s="8">
        <v>1</v>
      </c>
      <c r="U29" s="8">
        <v>1</v>
      </c>
      <c r="V29" s="8">
        <v>0</v>
      </c>
      <c r="W29" s="9">
        <v>0</v>
      </c>
      <c r="X29" s="9">
        <v>1</v>
      </c>
      <c r="Y29" s="9">
        <v>3</v>
      </c>
      <c r="Z29" s="8">
        <v>0</v>
      </c>
      <c r="AA29" s="8">
        <v>3</v>
      </c>
      <c r="AB29" s="19"/>
    </row>
    <row r="30" spans="1:28" ht="15.75" x14ac:dyDescent="0.25">
      <c r="A30" s="17">
        <v>6</v>
      </c>
      <c r="B30" s="21" t="s">
        <v>52</v>
      </c>
      <c r="C30" s="22" t="s">
        <v>50</v>
      </c>
      <c r="D30" s="18">
        <f t="shared" si="6"/>
        <v>35</v>
      </c>
      <c r="E30" s="19">
        <f t="shared" si="7"/>
        <v>23</v>
      </c>
      <c r="F30" s="19">
        <f t="shared" si="8"/>
        <v>12</v>
      </c>
      <c r="G30" s="20">
        <v>5</v>
      </c>
      <c r="H30" s="9">
        <v>1</v>
      </c>
      <c r="I30" s="9">
        <v>4</v>
      </c>
      <c r="J30" s="8">
        <v>1</v>
      </c>
      <c r="K30" s="8">
        <v>0</v>
      </c>
      <c r="L30" s="8">
        <v>0</v>
      </c>
      <c r="M30" s="9">
        <v>1</v>
      </c>
      <c r="N30" s="9">
        <v>0</v>
      </c>
      <c r="O30" s="9">
        <v>1</v>
      </c>
      <c r="P30" s="9">
        <v>1</v>
      </c>
      <c r="Q30" s="9">
        <v>1</v>
      </c>
      <c r="R30" s="9">
        <v>0</v>
      </c>
      <c r="S30" s="8">
        <v>1</v>
      </c>
      <c r="T30" s="8">
        <v>1</v>
      </c>
      <c r="U30" s="8">
        <v>0</v>
      </c>
      <c r="V30" s="8">
        <v>0</v>
      </c>
      <c r="W30" s="9">
        <v>0</v>
      </c>
      <c r="X30" s="9">
        <v>0</v>
      </c>
      <c r="Y30" s="9">
        <v>6</v>
      </c>
      <c r="Z30" s="8">
        <v>3</v>
      </c>
      <c r="AA30" s="8">
        <v>2</v>
      </c>
      <c r="AB30" s="19"/>
    </row>
    <row r="31" spans="1:28" ht="15.75" x14ac:dyDescent="0.25">
      <c r="A31" s="17">
        <v>7</v>
      </c>
      <c r="B31" s="2" t="s">
        <v>28</v>
      </c>
      <c r="C31" s="3" t="s">
        <v>4</v>
      </c>
      <c r="D31" s="18">
        <f t="shared" si="6"/>
        <v>34</v>
      </c>
      <c r="E31" s="19">
        <f t="shared" si="7"/>
        <v>23</v>
      </c>
      <c r="F31" s="19">
        <f t="shared" si="8"/>
        <v>11</v>
      </c>
      <c r="G31" s="20">
        <v>4</v>
      </c>
      <c r="H31" s="9">
        <v>2</v>
      </c>
      <c r="I31" s="9">
        <v>4</v>
      </c>
      <c r="J31" s="8">
        <v>2</v>
      </c>
      <c r="K31" s="8">
        <v>0</v>
      </c>
      <c r="L31" s="8">
        <v>0</v>
      </c>
      <c r="M31" s="9">
        <v>0</v>
      </c>
      <c r="N31" s="9">
        <v>0</v>
      </c>
      <c r="O31" s="9">
        <v>0</v>
      </c>
      <c r="P31" s="9">
        <v>1</v>
      </c>
      <c r="Q31" s="9">
        <v>0</v>
      </c>
      <c r="R31" s="9">
        <v>1</v>
      </c>
      <c r="S31" s="8">
        <v>0</v>
      </c>
      <c r="T31" s="8">
        <v>1</v>
      </c>
      <c r="U31" s="8">
        <v>1</v>
      </c>
      <c r="V31" s="8">
        <v>0</v>
      </c>
      <c r="W31" s="9">
        <v>0</v>
      </c>
      <c r="X31" s="9">
        <v>3</v>
      </c>
      <c r="Y31" s="9">
        <v>2</v>
      </c>
      <c r="Z31" s="8">
        <v>5</v>
      </c>
      <c r="AA31" s="8">
        <v>1</v>
      </c>
      <c r="AB31" s="19"/>
    </row>
    <row r="32" spans="1:28" ht="15.75" x14ac:dyDescent="0.25">
      <c r="A32" s="17">
        <v>8</v>
      </c>
      <c r="B32" s="2" t="s">
        <v>41</v>
      </c>
      <c r="C32" s="3" t="s">
        <v>1</v>
      </c>
      <c r="D32" s="18">
        <f t="shared" si="6"/>
        <v>31</v>
      </c>
      <c r="E32" s="19">
        <f t="shared" si="7"/>
        <v>17</v>
      </c>
      <c r="F32" s="19">
        <f t="shared" si="8"/>
        <v>14</v>
      </c>
      <c r="G32" s="20">
        <v>0</v>
      </c>
      <c r="H32" s="9">
        <v>1</v>
      </c>
      <c r="I32" s="9">
        <v>2</v>
      </c>
      <c r="J32" s="8">
        <v>2</v>
      </c>
      <c r="K32" s="8">
        <v>1</v>
      </c>
      <c r="L32" s="8">
        <v>1</v>
      </c>
      <c r="M32" s="9">
        <v>1</v>
      </c>
      <c r="N32" s="9">
        <v>0</v>
      </c>
      <c r="O32" s="9">
        <v>0</v>
      </c>
      <c r="P32" s="9">
        <v>0</v>
      </c>
      <c r="Q32" s="9">
        <v>1</v>
      </c>
      <c r="R32" s="9">
        <v>1</v>
      </c>
      <c r="S32" s="8">
        <v>0</v>
      </c>
      <c r="T32" s="8">
        <v>0</v>
      </c>
      <c r="U32" s="8">
        <v>1</v>
      </c>
      <c r="V32" s="8">
        <v>1</v>
      </c>
      <c r="W32" s="9">
        <v>1</v>
      </c>
      <c r="X32" s="9">
        <v>0</v>
      </c>
      <c r="Y32" s="9">
        <v>1</v>
      </c>
      <c r="Z32" s="8">
        <v>2</v>
      </c>
      <c r="AA32" s="8">
        <v>1</v>
      </c>
      <c r="AB32" s="19"/>
    </row>
    <row r="33" spans="1:28" ht="15.75" x14ac:dyDescent="0.25">
      <c r="A33" s="17">
        <v>9</v>
      </c>
      <c r="B33" s="2" t="s">
        <v>39</v>
      </c>
      <c r="C33" s="3" t="s">
        <v>1</v>
      </c>
      <c r="D33" s="18">
        <f t="shared" si="6"/>
        <v>26</v>
      </c>
      <c r="E33" s="19">
        <f t="shared" si="7"/>
        <v>15</v>
      </c>
      <c r="F33" s="19">
        <f t="shared" si="8"/>
        <v>11</v>
      </c>
      <c r="G33" s="20">
        <v>0</v>
      </c>
      <c r="H33" s="9">
        <v>0</v>
      </c>
      <c r="I33" s="9">
        <v>1</v>
      </c>
      <c r="J33" s="8">
        <v>0</v>
      </c>
      <c r="K33" s="8">
        <v>0</v>
      </c>
      <c r="L33" s="8">
        <v>0</v>
      </c>
      <c r="M33" s="9">
        <v>1</v>
      </c>
      <c r="N33" s="9">
        <v>1</v>
      </c>
      <c r="O33" s="9">
        <v>1</v>
      </c>
      <c r="P33" s="9">
        <v>0</v>
      </c>
      <c r="Q33" s="9">
        <v>1</v>
      </c>
      <c r="R33" s="9">
        <v>1</v>
      </c>
      <c r="S33" s="8">
        <v>0</v>
      </c>
      <c r="T33" s="8">
        <v>0</v>
      </c>
      <c r="U33" s="8">
        <v>2</v>
      </c>
      <c r="V33" s="8">
        <v>1</v>
      </c>
      <c r="W33" s="9">
        <v>2</v>
      </c>
      <c r="X33" s="9">
        <v>2</v>
      </c>
      <c r="Y33" s="9">
        <v>0</v>
      </c>
      <c r="Z33" s="8">
        <v>2</v>
      </c>
      <c r="AA33" s="8">
        <v>0</v>
      </c>
      <c r="AB33" s="19"/>
    </row>
    <row r="35" spans="1:28" ht="43.5" customHeight="1" x14ac:dyDescent="0.25"/>
    <row r="36" spans="1:28" ht="15.75" x14ac:dyDescent="0.25">
      <c r="A36" s="10" t="s">
        <v>69</v>
      </c>
      <c r="B36" s="11" t="s">
        <v>57</v>
      </c>
      <c r="C36" s="11" t="s">
        <v>5</v>
      </c>
      <c r="D36" s="12" t="s">
        <v>58</v>
      </c>
      <c r="E36" s="13" t="s">
        <v>59</v>
      </c>
      <c r="F36" s="13" t="s">
        <v>60</v>
      </c>
      <c r="G36" s="14" t="s">
        <v>61</v>
      </c>
      <c r="H36" s="15">
        <v>1</v>
      </c>
      <c r="I36" s="15">
        <v>1</v>
      </c>
      <c r="J36" s="16">
        <v>2</v>
      </c>
      <c r="K36" s="16">
        <v>2</v>
      </c>
      <c r="L36" s="16">
        <v>2</v>
      </c>
      <c r="M36" s="15">
        <v>3</v>
      </c>
      <c r="N36" s="15">
        <v>3</v>
      </c>
      <c r="O36" s="15">
        <v>3</v>
      </c>
      <c r="P36" s="15">
        <v>3</v>
      </c>
      <c r="Q36" s="15">
        <v>3</v>
      </c>
      <c r="R36" s="15">
        <v>3</v>
      </c>
      <c r="S36" s="16">
        <v>4</v>
      </c>
      <c r="T36" s="16">
        <v>4</v>
      </c>
      <c r="U36" s="16">
        <v>4</v>
      </c>
      <c r="V36" s="16">
        <v>4</v>
      </c>
      <c r="W36" s="15">
        <v>5</v>
      </c>
      <c r="X36" s="15">
        <v>5</v>
      </c>
      <c r="Y36" s="15">
        <v>5</v>
      </c>
      <c r="Z36" s="16">
        <v>6</v>
      </c>
      <c r="AA36" s="16">
        <v>6</v>
      </c>
      <c r="AB36" s="13" t="s">
        <v>62</v>
      </c>
    </row>
    <row r="37" spans="1:28" ht="15.75" x14ac:dyDescent="0.25">
      <c r="A37" s="17">
        <v>1</v>
      </c>
      <c r="B37" s="2" t="s">
        <v>40</v>
      </c>
      <c r="C37" s="3" t="s">
        <v>1</v>
      </c>
      <c r="D37" s="18">
        <f>E37+F37</f>
        <v>44</v>
      </c>
      <c r="E37" s="19">
        <f>SUM(H37:AA37)</f>
        <v>30</v>
      </c>
      <c r="F37" s="19">
        <f>20-(COUNTIF(H37:AA37,0))</f>
        <v>14</v>
      </c>
      <c r="G37" s="20">
        <v>3</v>
      </c>
      <c r="H37" s="9">
        <v>0</v>
      </c>
      <c r="I37" s="9">
        <v>5</v>
      </c>
      <c r="J37" s="8">
        <v>4</v>
      </c>
      <c r="K37" s="8">
        <v>0</v>
      </c>
      <c r="L37" s="8">
        <v>0</v>
      </c>
      <c r="M37" s="9">
        <v>1</v>
      </c>
      <c r="N37" s="9">
        <v>1</v>
      </c>
      <c r="O37" s="9">
        <v>1</v>
      </c>
      <c r="P37" s="9">
        <v>0</v>
      </c>
      <c r="Q37" s="9">
        <v>1</v>
      </c>
      <c r="R37" s="9">
        <v>1</v>
      </c>
      <c r="S37" s="8">
        <v>0</v>
      </c>
      <c r="T37" s="8">
        <v>1</v>
      </c>
      <c r="U37" s="8">
        <v>3</v>
      </c>
      <c r="V37" s="8">
        <v>1</v>
      </c>
      <c r="W37" s="9">
        <v>1</v>
      </c>
      <c r="X37" s="9">
        <v>0</v>
      </c>
      <c r="Y37" s="9">
        <v>4</v>
      </c>
      <c r="Z37" s="8">
        <v>5</v>
      </c>
      <c r="AA37" s="8">
        <v>1</v>
      </c>
      <c r="AB37" s="19"/>
    </row>
    <row r="38" spans="1:28" ht="15.75" x14ac:dyDescent="0.25">
      <c r="A38" s="17">
        <v>2</v>
      </c>
      <c r="B38" s="2" t="s">
        <v>14</v>
      </c>
      <c r="C38" s="3" t="s">
        <v>2</v>
      </c>
      <c r="D38" s="18">
        <f>E38+F38</f>
        <v>41</v>
      </c>
      <c r="E38" s="19">
        <f>SUM(H38:AA38)</f>
        <v>27</v>
      </c>
      <c r="F38" s="19">
        <f>20-(COUNTIF(H38:AA38,0))</f>
        <v>14</v>
      </c>
      <c r="G38" s="20">
        <v>0</v>
      </c>
      <c r="H38" s="9">
        <v>2</v>
      </c>
      <c r="I38" s="9">
        <v>4</v>
      </c>
      <c r="J38" s="8">
        <v>3</v>
      </c>
      <c r="K38" s="8">
        <v>1</v>
      </c>
      <c r="L38" s="8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8">
        <v>0</v>
      </c>
      <c r="T38" s="8">
        <v>0</v>
      </c>
      <c r="U38" s="8">
        <v>0</v>
      </c>
      <c r="V38" s="8">
        <v>0</v>
      </c>
      <c r="W38" s="9">
        <v>0</v>
      </c>
      <c r="X38" s="9">
        <v>0</v>
      </c>
      <c r="Y38" s="9">
        <v>5</v>
      </c>
      <c r="Z38" s="8">
        <v>1</v>
      </c>
      <c r="AA38" s="8">
        <v>4</v>
      </c>
      <c r="AB38" s="19"/>
    </row>
    <row r="41" spans="1:28" ht="15.75" x14ac:dyDescent="0.25">
      <c r="A41" s="10" t="s">
        <v>63</v>
      </c>
      <c r="B41" s="11" t="s">
        <v>57</v>
      </c>
      <c r="C41" s="11" t="s">
        <v>5</v>
      </c>
      <c r="D41" s="12" t="s">
        <v>58</v>
      </c>
      <c r="E41" s="13" t="s">
        <v>59</v>
      </c>
      <c r="F41" s="13" t="s">
        <v>60</v>
      </c>
      <c r="G41" s="14" t="s">
        <v>61</v>
      </c>
      <c r="H41" s="15">
        <v>1</v>
      </c>
      <c r="I41" s="15">
        <v>1</v>
      </c>
      <c r="J41" s="16">
        <v>2</v>
      </c>
      <c r="K41" s="16">
        <v>2</v>
      </c>
      <c r="L41" s="16">
        <v>2</v>
      </c>
      <c r="M41" s="15">
        <v>3</v>
      </c>
      <c r="N41" s="15">
        <v>3</v>
      </c>
      <c r="O41" s="15">
        <v>3</v>
      </c>
      <c r="P41" s="15">
        <v>3</v>
      </c>
      <c r="Q41" s="15">
        <v>3</v>
      </c>
      <c r="R41" s="15">
        <v>3</v>
      </c>
      <c r="S41" s="16">
        <v>4</v>
      </c>
      <c r="T41" s="16">
        <v>4</v>
      </c>
      <c r="U41" s="16">
        <v>4</v>
      </c>
      <c r="V41" s="16">
        <v>4</v>
      </c>
      <c r="W41" s="15">
        <v>5</v>
      </c>
      <c r="X41" s="15">
        <v>5</v>
      </c>
      <c r="Y41" s="15">
        <v>5</v>
      </c>
      <c r="Z41" s="16">
        <v>6</v>
      </c>
      <c r="AA41" s="16">
        <v>6</v>
      </c>
      <c r="AB41" s="13" t="s">
        <v>62</v>
      </c>
    </row>
    <row r="42" spans="1:28" ht="15.75" x14ac:dyDescent="0.25">
      <c r="A42" s="17">
        <v>1</v>
      </c>
      <c r="B42" s="2" t="s">
        <v>20</v>
      </c>
      <c r="C42" s="3" t="s">
        <v>1</v>
      </c>
      <c r="D42" s="18">
        <f>E42+F42</f>
        <v>46</v>
      </c>
      <c r="E42" s="19">
        <f>SUM(H42:AA42)</f>
        <v>31</v>
      </c>
      <c r="F42" s="19">
        <f>20-(COUNTIF(H42:AA42,0))</f>
        <v>15</v>
      </c>
      <c r="G42" s="20">
        <v>2</v>
      </c>
      <c r="H42" s="9">
        <v>2</v>
      </c>
      <c r="I42" s="9">
        <v>4</v>
      </c>
      <c r="J42" s="8">
        <v>3</v>
      </c>
      <c r="K42" s="8">
        <v>2</v>
      </c>
      <c r="L42" s="8">
        <v>1</v>
      </c>
      <c r="M42" s="9">
        <v>1</v>
      </c>
      <c r="N42" s="9">
        <v>1</v>
      </c>
      <c r="O42" s="9">
        <v>1</v>
      </c>
      <c r="P42" s="9">
        <v>0</v>
      </c>
      <c r="Q42" s="9">
        <v>0</v>
      </c>
      <c r="R42" s="9">
        <v>0</v>
      </c>
      <c r="S42" s="8">
        <v>0</v>
      </c>
      <c r="T42" s="8">
        <v>3</v>
      </c>
      <c r="U42" s="8">
        <v>1</v>
      </c>
      <c r="V42" s="8">
        <v>1</v>
      </c>
      <c r="W42" s="9">
        <v>0</v>
      </c>
      <c r="X42" s="9">
        <v>1</v>
      </c>
      <c r="Y42" s="9">
        <v>4</v>
      </c>
      <c r="Z42" s="8">
        <v>5</v>
      </c>
      <c r="AA42" s="8">
        <v>1</v>
      </c>
      <c r="AB42" s="19"/>
    </row>
    <row r="43" spans="1:28" ht="15.75" x14ac:dyDescent="0.25">
      <c r="A43" s="17">
        <v>2</v>
      </c>
      <c r="B43" s="2" t="s">
        <v>36</v>
      </c>
      <c r="C43" s="3" t="s">
        <v>1</v>
      </c>
      <c r="D43" s="18">
        <f>E43+F43</f>
        <v>42</v>
      </c>
      <c r="E43" s="19">
        <f>SUM(H43:AA43)</f>
        <v>27</v>
      </c>
      <c r="F43" s="19">
        <f>20-(COUNTIF(H43:AA43,0))</f>
        <v>15</v>
      </c>
      <c r="G43" s="20">
        <v>3</v>
      </c>
      <c r="H43" s="9">
        <v>2</v>
      </c>
      <c r="I43" s="9">
        <v>3</v>
      </c>
      <c r="J43" s="8">
        <v>2</v>
      </c>
      <c r="K43" s="8">
        <v>0</v>
      </c>
      <c r="L43" s="8">
        <v>0</v>
      </c>
      <c r="M43" s="9">
        <v>1</v>
      </c>
      <c r="N43" s="9">
        <v>1</v>
      </c>
      <c r="O43" s="9">
        <v>0</v>
      </c>
      <c r="P43" s="9">
        <v>1</v>
      </c>
      <c r="Q43" s="9">
        <v>1</v>
      </c>
      <c r="R43" s="9">
        <v>2</v>
      </c>
      <c r="S43" s="8">
        <v>1</v>
      </c>
      <c r="T43" s="8">
        <v>1</v>
      </c>
      <c r="U43" s="8">
        <v>2</v>
      </c>
      <c r="V43" s="8">
        <v>1</v>
      </c>
      <c r="W43" s="9">
        <v>0</v>
      </c>
      <c r="X43" s="9">
        <v>0</v>
      </c>
      <c r="Y43" s="9">
        <v>3</v>
      </c>
      <c r="Z43" s="8">
        <v>2</v>
      </c>
      <c r="AA43" s="8">
        <v>4</v>
      </c>
      <c r="AB43" s="19"/>
    </row>
    <row r="44" spans="1:28" ht="15.75" x14ac:dyDescent="0.25">
      <c r="A44" s="17">
        <v>3</v>
      </c>
      <c r="B44" s="24" t="s">
        <v>37</v>
      </c>
      <c r="C44" s="44" t="s">
        <v>2</v>
      </c>
      <c r="D44" s="26">
        <f>E44+F44</f>
        <v>39</v>
      </c>
      <c r="E44" s="27">
        <f>SUM(H44:AA44)</f>
        <v>25</v>
      </c>
      <c r="F44" s="27">
        <f>20-(COUNTIF(H44:AA44,0))</f>
        <v>14</v>
      </c>
      <c r="G44" s="28">
        <v>4</v>
      </c>
      <c r="H44" s="29">
        <v>0</v>
      </c>
      <c r="I44" s="29">
        <v>5</v>
      </c>
      <c r="J44" s="30">
        <v>3</v>
      </c>
      <c r="K44" s="30">
        <v>0</v>
      </c>
      <c r="L44" s="30">
        <v>1</v>
      </c>
      <c r="M44" s="29">
        <v>0</v>
      </c>
      <c r="N44" s="29">
        <v>1</v>
      </c>
      <c r="O44" s="29">
        <v>1</v>
      </c>
      <c r="P44" s="29">
        <v>1</v>
      </c>
      <c r="Q44" s="29">
        <v>1</v>
      </c>
      <c r="R44" s="29">
        <v>0</v>
      </c>
      <c r="S44" s="30">
        <v>1</v>
      </c>
      <c r="T44" s="30">
        <v>1</v>
      </c>
      <c r="U44" s="30">
        <v>1</v>
      </c>
      <c r="V44" s="30">
        <v>2</v>
      </c>
      <c r="W44" s="29">
        <v>0</v>
      </c>
      <c r="X44" s="29">
        <v>0</v>
      </c>
      <c r="Y44" s="29">
        <v>1</v>
      </c>
      <c r="Z44" s="30">
        <v>1</v>
      </c>
      <c r="AA44" s="30">
        <v>5</v>
      </c>
      <c r="AB44" s="27"/>
    </row>
    <row r="45" spans="1:28" x14ac:dyDescent="0.25">
      <c r="A45" s="43">
        <v>4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8" spans="1:28" ht="15.75" x14ac:dyDescent="0.25">
      <c r="A48" s="10" t="s">
        <v>31</v>
      </c>
      <c r="B48" s="7" t="s">
        <v>57</v>
      </c>
      <c r="C48" s="11" t="s">
        <v>5</v>
      </c>
      <c r="D48" s="12" t="s">
        <v>58</v>
      </c>
      <c r="E48" s="13" t="s">
        <v>59</v>
      </c>
      <c r="F48" s="13" t="s">
        <v>60</v>
      </c>
      <c r="G48" s="14" t="s">
        <v>61</v>
      </c>
      <c r="H48" s="15">
        <v>1</v>
      </c>
      <c r="I48" s="15">
        <v>1</v>
      </c>
      <c r="J48" s="16">
        <v>2</v>
      </c>
      <c r="K48" s="16">
        <v>2</v>
      </c>
      <c r="L48" s="16">
        <v>2</v>
      </c>
      <c r="M48" s="15">
        <v>3</v>
      </c>
      <c r="N48" s="15">
        <v>3</v>
      </c>
      <c r="O48" s="15">
        <v>3</v>
      </c>
      <c r="P48" s="15">
        <v>3</v>
      </c>
      <c r="Q48" s="15">
        <v>3</v>
      </c>
      <c r="R48" s="15">
        <v>3</v>
      </c>
      <c r="S48" s="16">
        <v>4</v>
      </c>
      <c r="T48" s="16">
        <v>4</v>
      </c>
      <c r="U48" s="16">
        <v>4</v>
      </c>
      <c r="V48" s="16">
        <v>4</v>
      </c>
      <c r="W48" s="15">
        <v>5</v>
      </c>
      <c r="X48" s="15">
        <v>5</v>
      </c>
      <c r="Y48" s="15">
        <v>5</v>
      </c>
      <c r="Z48" s="16">
        <v>6</v>
      </c>
      <c r="AA48" s="16">
        <v>6</v>
      </c>
      <c r="AB48" s="13" t="s">
        <v>62</v>
      </c>
    </row>
    <row r="49" spans="1:28" ht="15.75" x14ac:dyDescent="0.25">
      <c r="A49" s="17">
        <v>1</v>
      </c>
      <c r="B49" s="2" t="s">
        <v>30</v>
      </c>
      <c r="C49" s="3" t="s">
        <v>0</v>
      </c>
      <c r="D49" s="18">
        <f>E49+F49</f>
        <v>56</v>
      </c>
      <c r="E49" s="19">
        <f>SUM(H49:AA49)</f>
        <v>36</v>
      </c>
      <c r="F49" s="19">
        <f>20-(COUNTIF(H49:AA49,0))</f>
        <v>20</v>
      </c>
      <c r="G49" s="20">
        <v>2</v>
      </c>
      <c r="H49" s="9">
        <v>1</v>
      </c>
      <c r="I49" s="9">
        <v>5</v>
      </c>
      <c r="J49" s="8">
        <v>4</v>
      </c>
      <c r="K49" s="8">
        <v>1</v>
      </c>
      <c r="L49" s="8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8">
        <v>1</v>
      </c>
      <c r="T49" s="8">
        <v>1</v>
      </c>
      <c r="U49" s="8">
        <v>3</v>
      </c>
      <c r="V49" s="8">
        <v>1</v>
      </c>
      <c r="W49" s="9">
        <v>2</v>
      </c>
      <c r="X49" s="9">
        <v>2</v>
      </c>
      <c r="Y49" s="9">
        <v>2</v>
      </c>
      <c r="Z49" s="8">
        <v>5</v>
      </c>
      <c r="AA49" s="8">
        <v>1</v>
      </c>
      <c r="AB49" s="19" t="s">
        <v>72</v>
      </c>
    </row>
    <row r="50" spans="1:28" ht="15.75" x14ac:dyDescent="0.25">
      <c r="A50" s="17">
        <v>2</v>
      </c>
      <c r="B50" s="2" t="s">
        <v>48</v>
      </c>
      <c r="C50" s="3" t="s">
        <v>1</v>
      </c>
      <c r="D50" s="18">
        <f>E50+F50</f>
        <v>47</v>
      </c>
      <c r="E50" s="19">
        <f>SUM(H50:AA50)</f>
        <v>30</v>
      </c>
      <c r="F50" s="19">
        <f>20-(COUNTIF(H50:AA50,0))</f>
        <v>17</v>
      </c>
      <c r="G50" s="20">
        <v>4</v>
      </c>
      <c r="H50" s="9">
        <v>1</v>
      </c>
      <c r="I50" s="9">
        <v>4</v>
      </c>
      <c r="J50" s="8">
        <v>2</v>
      </c>
      <c r="K50" s="8">
        <v>2</v>
      </c>
      <c r="L50" s="8">
        <v>1</v>
      </c>
      <c r="M50" s="9">
        <v>1</v>
      </c>
      <c r="N50" s="9">
        <v>1</v>
      </c>
      <c r="O50" s="9">
        <v>1</v>
      </c>
      <c r="P50" s="9">
        <v>0</v>
      </c>
      <c r="Q50" s="9">
        <v>0</v>
      </c>
      <c r="R50" s="9">
        <v>0</v>
      </c>
      <c r="S50" s="8">
        <v>1</v>
      </c>
      <c r="T50" s="8">
        <v>1</v>
      </c>
      <c r="U50" s="8">
        <v>1</v>
      </c>
      <c r="V50" s="8">
        <v>2</v>
      </c>
      <c r="W50" s="9">
        <v>2</v>
      </c>
      <c r="X50" s="9">
        <v>2</v>
      </c>
      <c r="Y50" s="9">
        <v>2</v>
      </c>
      <c r="Z50" s="8">
        <v>2</v>
      </c>
      <c r="AA50" s="8">
        <v>4</v>
      </c>
      <c r="AB50" s="19" t="s">
        <v>6</v>
      </c>
    </row>
    <row r="52" spans="1:28" ht="15.75" x14ac:dyDescent="0.25">
      <c r="A52" s="10" t="s">
        <v>64</v>
      </c>
      <c r="B52" s="7" t="s">
        <v>57</v>
      </c>
      <c r="C52" s="11" t="s">
        <v>5</v>
      </c>
    </row>
    <row r="54" spans="1:28" ht="15.75" x14ac:dyDescent="0.25">
      <c r="B54" s="2" t="s">
        <v>11</v>
      </c>
      <c r="C54" s="3" t="s">
        <v>1</v>
      </c>
      <c r="D54" s="18">
        <f>E54+F54</f>
        <v>54</v>
      </c>
      <c r="E54" s="19">
        <f>SUM(H54:AA54)</f>
        <v>34</v>
      </c>
      <c r="F54" s="19">
        <f>20-(COUNTIF(H54:AA54,0))</f>
        <v>20</v>
      </c>
      <c r="G54" s="20">
        <v>3</v>
      </c>
      <c r="H54" s="9">
        <v>3</v>
      </c>
      <c r="I54" s="9">
        <v>3</v>
      </c>
      <c r="J54" s="8">
        <v>1</v>
      </c>
      <c r="K54" s="8">
        <v>1</v>
      </c>
      <c r="L54" s="8">
        <v>2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8">
        <v>1</v>
      </c>
      <c r="T54" s="8">
        <v>3</v>
      </c>
      <c r="U54" s="8">
        <v>1</v>
      </c>
      <c r="V54" s="8">
        <v>1</v>
      </c>
      <c r="W54" s="9">
        <v>3</v>
      </c>
      <c r="X54" s="9">
        <v>2</v>
      </c>
      <c r="Y54" s="9">
        <v>1</v>
      </c>
      <c r="Z54" s="8">
        <v>5</v>
      </c>
      <c r="AA54" s="8">
        <v>1</v>
      </c>
    </row>
    <row r="55" spans="1:28" ht="15.75" x14ac:dyDescent="0.25">
      <c r="B55" s="2" t="s">
        <v>29</v>
      </c>
      <c r="C55" s="3" t="s">
        <v>1</v>
      </c>
      <c r="D55" s="18">
        <f>E55+F55</f>
        <v>51</v>
      </c>
      <c r="E55" s="19">
        <f>SUM(H55:AA55)</f>
        <v>32</v>
      </c>
      <c r="F55" s="19">
        <f>20-(COUNTIF(H55:AA55,0))</f>
        <v>19</v>
      </c>
      <c r="G55" s="20">
        <v>5</v>
      </c>
      <c r="H55" s="9">
        <v>2</v>
      </c>
      <c r="I55" s="9">
        <v>4</v>
      </c>
      <c r="J55" s="8">
        <v>2</v>
      </c>
      <c r="K55" s="8">
        <v>2</v>
      </c>
      <c r="L55" s="8">
        <v>1</v>
      </c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8">
        <v>1</v>
      </c>
      <c r="T55" s="8">
        <v>1</v>
      </c>
      <c r="U55" s="8">
        <v>2</v>
      </c>
      <c r="V55" s="8">
        <v>0</v>
      </c>
      <c r="W55" s="9">
        <v>2</v>
      </c>
      <c r="X55" s="9">
        <v>2</v>
      </c>
      <c r="Y55" s="9">
        <v>2</v>
      </c>
      <c r="Z55" s="8">
        <v>3</v>
      </c>
      <c r="AA55" s="8">
        <v>2</v>
      </c>
    </row>
    <row r="56" spans="1:28" ht="15.75" x14ac:dyDescent="0.25">
      <c r="B56" s="2" t="s">
        <v>43</v>
      </c>
      <c r="C56" s="3" t="s">
        <v>1</v>
      </c>
      <c r="D56" s="18">
        <f>E56+F56</f>
        <v>48</v>
      </c>
      <c r="E56" s="19">
        <f>SUM(H56:AA56)</f>
        <v>31</v>
      </c>
      <c r="F56" s="19">
        <f>20-(COUNTIF(H56:AA56,0))</f>
        <v>17</v>
      </c>
      <c r="G56" s="20">
        <v>3</v>
      </c>
      <c r="H56" s="9">
        <v>3</v>
      </c>
      <c r="I56" s="9">
        <v>3</v>
      </c>
      <c r="J56" s="8">
        <v>2</v>
      </c>
      <c r="K56" s="8">
        <v>0</v>
      </c>
      <c r="L56" s="8">
        <v>2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8">
        <v>1</v>
      </c>
      <c r="T56" s="8">
        <v>1</v>
      </c>
      <c r="U56" s="8">
        <v>0</v>
      </c>
      <c r="V56" s="8">
        <v>2</v>
      </c>
      <c r="W56" s="9">
        <v>1</v>
      </c>
      <c r="X56" s="9">
        <v>0</v>
      </c>
      <c r="Y56" s="9">
        <v>4</v>
      </c>
      <c r="Z56" s="8">
        <v>3</v>
      </c>
      <c r="AA56" s="8">
        <v>3</v>
      </c>
    </row>
    <row r="57" spans="1:28" x14ac:dyDescent="0.25">
      <c r="D57">
        <f>SUM(D54:D56)</f>
        <v>153</v>
      </c>
    </row>
    <row r="59" spans="1:28" ht="15.75" x14ac:dyDescent="0.25">
      <c r="B59" s="2" t="s">
        <v>30</v>
      </c>
      <c r="C59" s="3" t="s">
        <v>0</v>
      </c>
      <c r="D59" s="18">
        <f>E59+F59</f>
        <v>56</v>
      </c>
      <c r="E59" s="19">
        <f>SUM(H59:AA59)</f>
        <v>36</v>
      </c>
      <c r="F59" s="19">
        <f>20-(COUNTIF(H59:AA59,0))</f>
        <v>20</v>
      </c>
      <c r="G59" s="20">
        <v>2</v>
      </c>
      <c r="H59" s="9">
        <v>1</v>
      </c>
      <c r="I59" s="9">
        <v>5</v>
      </c>
      <c r="J59" s="8">
        <v>4</v>
      </c>
      <c r="K59" s="8">
        <v>1</v>
      </c>
      <c r="L59" s="8">
        <v>1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8">
        <v>1</v>
      </c>
      <c r="T59" s="8">
        <v>1</v>
      </c>
      <c r="U59" s="8">
        <v>3</v>
      </c>
      <c r="V59" s="8">
        <v>1</v>
      </c>
      <c r="W59" s="9">
        <v>2</v>
      </c>
      <c r="X59" s="9">
        <v>2</v>
      </c>
      <c r="Y59" s="9">
        <v>2</v>
      </c>
      <c r="Z59" s="8">
        <v>5</v>
      </c>
      <c r="AA59" s="8">
        <v>1</v>
      </c>
    </row>
    <row r="60" spans="1:28" ht="15.75" x14ac:dyDescent="0.25">
      <c r="B60" s="24" t="s">
        <v>17</v>
      </c>
      <c r="C60" s="25" t="s">
        <v>0</v>
      </c>
      <c r="D60" s="26">
        <f>E60+F60</f>
        <v>52</v>
      </c>
      <c r="E60" s="27">
        <f>SUM(H60:AA60)</f>
        <v>34</v>
      </c>
      <c r="F60" s="27">
        <f>20-(COUNTIF(H60:AA60,0))</f>
        <v>18</v>
      </c>
      <c r="G60" s="28">
        <v>1</v>
      </c>
      <c r="H60" s="29">
        <v>1</v>
      </c>
      <c r="I60" s="29">
        <v>5</v>
      </c>
      <c r="J60" s="30">
        <v>4</v>
      </c>
      <c r="K60" s="30">
        <v>1</v>
      </c>
      <c r="L60" s="30">
        <v>1</v>
      </c>
      <c r="M60" s="29">
        <v>1</v>
      </c>
      <c r="N60" s="29">
        <v>0</v>
      </c>
      <c r="O60" s="29">
        <v>0</v>
      </c>
      <c r="P60" s="29">
        <v>1</v>
      </c>
      <c r="Q60" s="29">
        <v>1</v>
      </c>
      <c r="R60" s="29">
        <v>1</v>
      </c>
      <c r="S60" s="30">
        <v>1</v>
      </c>
      <c r="T60" s="30">
        <v>2</v>
      </c>
      <c r="U60" s="30">
        <v>2</v>
      </c>
      <c r="V60" s="30">
        <v>1</v>
      </c>
      <c r="W60" s="29">
        <v>1</v>
      </c>
      <c r="X60" s="29">
        <v>1</v>
      </c>
      <c r="Y60" s="29">
        <v>4</v>
      </c>
      <c r="Z60" s="30">
        <v>1</v>
      </c>
      <c r="AA60" s="30">
        <v>5</v>
      </c>
    </row>
    <row r="61" spans="1:28" ht="15.75" x14ac:dyDescent="0.25">
      <c r="B61" s="31" t="s">
        <v>68</v>
      </c>
      <c r="C61" s="32" t="s">
        <v>0</v>
      </c>
      <c r="D61" s="33">
        <f>E61+F61</f>
        <v>43</v>
      </c>
      <c r="E61" s="34">
        <f>SUM(H61:AA61)</f>
        <v>26</v>
      </c>
      <c r="F61" s="34">
        <f>20-(COUNTIF(H61:AA61,0))</f>
        <v>17</v>
      </c>
      <c r="G61" s="35">
        <v>2</v>
      </c>
      <c r="H61" s="36">
        <v>1</v>
      </c>
      <c r="I61" s="36">
        <v>3</v>
      </c>
      <c r="J61" s="37">
        <v>1</v>
      </c>
      <c r="K61" s="37">
        <v>2</v>
      </c>
      <c r="L61" s="37">
        <v>1</v>
      </c>
      <c r="M61" s="36">
        <v>1</v>
      </c>
      <c r="N61" s="36">
        <v>1</v>
      </c>
      <c r="O61" s="36">
        <v>1</v>
      </c>
      <c r="P61" s="36">
        <v>0</v>
      </c>
      <c r="Q61" s="36">
        <v>1</v>
      </c>
      <c r="R61" s="36">
        <v>1</v>
      </c>
      <c r="S61" s="37">
        <v>0</v>
      </c>
      <c r="T61" s="37">
        <v>1</v>
      </c>
      <c r="U61" s="37">
        <v>0</v>
      </c>
      <c r="V61" s="37">
        <v>1</v>
      </c>
      <c r="W61" s="36">
        <v>1</v>
      </c>
      <c r="X61" s="36">
        <v>3</v>
      </c>
      <c r="Y61" s="36">
        <v>1</v>
      </c>
      <c r="Z61" s="37">
        <v>3</v>
      </c>
      <c r="AA61" s="37">
        <v>3</v>
      </c>
    </row>
    <row r="62" spans="1:28" x14ac:dyDescent="0.25">
      <c r="D62">
        <f>SUM(D59:D61)</f>
        <v>151</v>
      </c>
    </row>
    <row r="64" spans="1:28" ht="15.75" x14ac:dyDescent="0.25">
      <c r="B64" s="2" t="s">
        <v>44</v>
      </c>
      <c r="C64" s="3" t="s">
        <v>2</v>
      </c>
      <c r="D64" s="18">
        <f>E64+F64</f>
        <v>55</v>
      </c>
      <c r="E64" s="19">
        <f>SUM(H64:AA64)</f>
        <v>35</v>
      </c>
      <c r="F64" s="19">
        <f>20-(COUNTIF(H64:AA64,0))</f>
        <v>20</v>
      </c>
      <c r="G64" s="20">
        <v>4</v>
      </c>
      <c r="H64" s="9">
        <v>2</v>
      </c>
      <c r="I64" s="9">
        <v>4</v>
      </c>
      <c r="J64" s="8">
        <v>2</v>
      </c>
      <c r="K64" s="8">
        <v>2</v>
      </c>
      <c r="L64" s="8">
        <v>2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8">
        <v>1</v>
      </c>
      <c r="T64" s="8">
        <v>1</v>
      </c>
      <c r="U64" s="8">
        <v>3</v>
      </c>
      <c r="V64" s="8">
        <v>1</v>
      </c>
      <c r="W64" s="9">
        <v>2</v>
      </c>
      <c r="X64" s="9">
        <v>2</v>
      </c>
      <c r="Y64" s="9">
        <v>1</v>
      </c>
      <c r="Z64" s="8">
        <v>2</v>
      </c>
      <c r="AA64" s="8">
        <v>4</v>
      </c>
    </row>
    <row r="65" spans="1:28" ht="15.75" x14ac:dyDescent="0.25">
      <c r="B65" s="2" t="s">
        <v>14</v>
      </c>
      <c r="C65" s="3" t="s">
        <v>2</v>
      </c>
      <c r="D65" s="18">
        <f>E65+F65</f>
        <v>41</v>
      </c>
      <c r="E65" s="19">
        <f>SUM(H65:AA65)</f>
        <v>27</v>
      </c>
      <c r="F65" s="19">
        <f>20-(COUNTIF(H65:AA65,0))</f>
        <v>14</v>
      </c>
      <c r="G65" s="20">
        <v>0</v>
      </c>
      <c r="H65" s="9">
        <v>2</v>
      </c>
      <c r="I65" s="9">
        <v>4</v>
      </c>
      <c r="J65" s="8">
        <v>3</v>
      </c>
      <c r="K65" s="8">
        <v>1</v>
      </c>
      <c r="L65" s="8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8">
        <v>0</v>
      </c>
      <c r="T65" s="8">
        <v>0</v>
      </c>
      <c r="U65" s="8">
        <v>0</v>
      </c>
      <c r="V65" s="8">
        <v>0</v>
      </c>
      <c r="W65" s="9">
        <v>0</v>
      </c>
      <c r="X65" s="9">
        <v>0</v>
      </c>
      <c r="Y65" s="9">
        <v>5</v>
      </c>
      <c r="Z65" s="8">
        <v>1</v>
      </c>
      <c r="AA65" s="8">
        <v>4</v>
      </c>
    </row>
    <row r="66" spans="1:28" ht="15.75" x14ac:dyDescent="0.25">
      <c r="B66" s="2" t="s">
        <v>37</v>
      </c>
      <c r="C66" s="6" t="s">
        <v>2</v>
      </c>
      <c r="D66" s="18">
        <f>E66+F66</f>
        <v>39</v>
      </c>
      <c r="E66" s="19">
        <f>SUM(H66:AA66)</f>
        <v>25</v>
      </c>
      <c r="F66" s="19">
        <f>20-(COUNTIF(H66:AA66,0))</f>
        <v>14</v>
      </c>
      <c r="G66" s="20">
        <v>4</v>
      </c>
      <c r="H66" s="9">
        <v>0</v>
      </c>
      <c r="I66" s="9">
        <v>5</v>
      </c>
      <c r="J66" s="8">
        <v>3</v>
      </c>
      <c r="K66" s="8">
        <v>0</v>
      </c>
      <c r="L66" s="8">
        <v>1</v>
      </c>
      <c r="M66" s="9">
        <v>0</v>
      </c>
      <c r="N66" s="9">
        <v>1</v>
      </c>
      <c r="O66" s="9">
        <v>1</v>
      </c>
      <c r="P66" s="9">
        <v>1</v>
      </c>
      <c r="Q66" s="9">
        <v>1</v>
      </c>
      <c r="R66" s="9">
        <v>0</v>
      </c>
      <c r="S66" s="8">
        <v>1</v>
      </c>
      <c r="T66" s="8">
        <v>1</v>
      </c>
      <c r="U66" s="8">
        <v>1</v>
      </c>
      <c r="V66" s="8">
        <v>2</v>
      </c>
      <c r="W66" s="9">
        <v>0</v>
      </c>
      <c r="X66" s="9">
        <v>0</v>
      </c>
      <c r="Y66" s="9">
        <v>1</v>
      </c>
      <c r="Z66" s="8">
        <v>1</v>
      </c>
      <c r="AA66" s="8">
        <v>5</v>
      </c>
    </row>
    <row r="67" spans="1:28" x14ac:dyDescent="0.25">
      <c r="D67">
        <f>SUM(D64:D66)</f>
        <v>135</v>
      </c>
    </row>
    <row r="69" spans="1:28" ht="15.75" x14ac:dyDescent="0.25">
      <c r="B69" s="2" t="s">
        <v>49</v>
      </c>
      <c r="C69" s="3" t="s">
        <v>50</v>
      </c>
      <c r="D69" s="18">
        <f>E69+F69</f>
        <v>53</v>
      </c>
      <c r="E69" s="19">
        <f>SUM(H69:AA69)</f>
        <v>34</v>
      </c>
      <c r="F69" s="19">
        <f>20-(COUNTIF(H69:AA69,0))</f>
        <v>19</v>
      </c>
      <c r="G69" s="20">
        <v>0</v>
      </c>
      <c r="H69" s="9">
        <v>3</v>
      </c>
      <c r="I69" s="9">
        <v>3</v>
      </c>
      <c r="J69" s="8">
        <v>4</v>
      </c>
      <c r="K69" s="8">
        <v>1</v>
      </c>
      <c r="L69" s="8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8">
        <v>1</v>
      </c>
      <c r="T69" s="8">
        <v>0</v>
      </c>
      <c r="U69" s="8">
        <v>1</v>
      </c>
      <c r="V69" s="8">
        <v>3</v>
      </c>
      <c r="W69" s="9">
        <v>2</v>
      </c>
      <c r="X69" s="9">
        <v>2</v>
      </c>
      <c r="Y69" s="9">
        <v>1</v>
      </c>
      <c r="Z69" s="8">
        <v>5</v>
      </c>
      <c r="AA69" s="8">
        <v>1</v>
      </c>
    </row>
    <row r="70" spans="1:28" ht="15.75" x14ac:dyDescent="0.25">
      <c r="B70" s="2" t="s">
        <v>53</v>
      </c>
      <c r="C70" s="3" t="s">
        <v>50</v>
      </c>
      <c r="D70" s="18">
        <f>E70+F70</f>
        <v>41</v>
      </c>
      <c r="E70" s="19">
        <f>SUM(H70:AA70)</f>
        <v>26</v>
      </c>
      <c r="F70" s="19">
        <f>20-(COUNTIF(H70:AA70,0))</f>
        <v>15</v>
      </c>
      <c r="G70" s="20">
        <v>0</v>
      </c>
      <c r="H70" s="9">
        <v>2</v>
      </c>
      <c r="I70" s="9">
        <v>2</v>
      </c>
      <c r="J70" s="8">
        <v>2</v>
      </c>
      <c r="K70" s="8">
        <v>2</v>
      </c>
      <c r="L70" s="8">
        <v>0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0</v>
      </c>
      <c r="S70" s="8">
        <v>0</v>
      </c>
      <c r="T70" s="8">
        <v>0</v>
      </c>
      <c r="U70" s="8">
        <v>2</v>
      </c>
      <c r="V70" s="8">
        <v>0</v>
      </c>
      <c r="W70" s="9">
        <v>2</v>
      </c>
      <c r="X70" s="9">
        <v>2</v>
      </c>
      <c r="Y70" s="9">
        <v>2</v>
      </c>
      <c r="Z70" s="8">
        <v>3</v>
      </c>
      <c r="AA70" s="8">
        <v>2</v>
      </c>
    </row>
    <row r="71" spans="1:28" ht="15.75" x14ac:dyDescent="0.25">
      <c r="B71" s="2" t="s">
        <v>71</v>
      </c>
      <c r="C71" s="3" t="s">
        <v>50</v>
      </c>
      <c r="D71" s="18">
        <f>E71+F71</f>
        <v>38</v>
      </c>
      <c r="E71" s="19">
        <f>SUM(H71:AA71)</f>
        <v>27</v>
      </c>
      <c r="F71" s="19">
        <f>20-(COUNTIF(H71:AA71,0))</f>
        <v>11</v>
      </c>
      <c r="G71" s="20">
        <v>0</v>
      </c>
      <c r="H71" s="9">
        <v>0</v>
      </c>
      <c r="I71" s="9">
        <v>2</v>
      </c>
      <c r="J71" s="8">
        <v>3</v>
      </c>
      <c r="K71" s="8">
        <v>2</v>
      </c>
      <c r="L71" s="8">
        <v>1</v>
      </c>
      <c r="M71" s="9">
        <v>5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8">
        <v>0</v>
      </c>
      <c r="T71" s="8">
        <v>0</v>
      </c>
      <c r="U71" s="8">
        <v>3</v>
      </c>
      <c r="V71" s="8">
        <v>0</v>
      </c>
      <c r="W71" s="9">
        <v>2</v>
      </c>
      <c r="X71" s="9">
        <v>2</v>
      </c>
      <c r="Y71" s="9">
        <v>2</v>
      </c>
      <c r="Z71" s="8">
        <v>3</v>
      </c>
      <c r="AA71" s="8">
        <v>2</v>
      </c>
    </row>
    <row r="72" spans="1:28" x14ac:dyDescent="0.25">
      <c r="D72">
        <f>SUM(D69:D71)</f>
        <v>132</v>
      </c>
    </row>
    <row r="73" spans="1:28" ht="15.75" x14ac:dyDescent="0.25">
      <c r="A73" s="10" t="s">
        <v>76</v>
      </c>
      <c r="B73" s="7" t="s">
        <v>57</v>
      </c>
      <c r="C73" s="11" t="s">
        <v>5</v>
      </c>
    </row>
    <row r="75" spans="1:28" ht="15.75" x14ac:dyDescent="0.25">
      <c r="B75" s="31" t="s">
        <v>20</v>
      </c>
      <c r="C75" s="42" t="s">
        <v>1</v>
      </c>
      <c r="D75" s="18">
        <f>E75+F75</f>
        <v>46</v>
      </c>
      <c r="E75" s="19">
        <f>SUM(H75:AA75)</f>
        <v>31</v>
      </c>
      <c r="F75" s="19">
        <f>20-(COUNTIF(H75:AA75,0))</f>
        <v>15</v>
      </c>
      <c r="G75" s="20">
        <v>2</v>
      </c>
      <c r="H75" s="9">
        <v>2</v>
      </c>
      <c r="I75" s="9">
        <v>4</v>
      </c>
      <c r="J75" s="8">
        <v>3</v>
      </c>
      <c r="K75" s="8">
        <v>2</v>
      </c>
      <c r="L75" s="8">
        <v>1</v>
      </c>
      <c r="M75" s="9">
        <v>1</v>
      </c>
      <c r="N75" s="9">
        <v>1</v>
      </c>
      <c r="O75" s="9">
        <v>1</v>
      </c>
      <c r="P75" s="9">
        <v>0</v>
      </c>
      <c r="Q75" s="9">
        <v>0</v>
      </c>
      <c r="R75" s="9">
        <v>0</v>
      </c>
      <c r="S75" s="8">
        <v>0</v>
      </c>
      <c r="T75" s="8">
        <v>3</v>
      </c>
      <c r="U75" s="8">
        <v>1</v>
      </c>
      <c r="V75" s="8">
        <v>1</v>
      </c>
      <c r="W75" s="9">
        <v>0</v>
      </c>
      <c r="X75" s="9">
        <v>1</v>
      </c>
      <c r="Y75" s="9">
        <v>4</v>
      </c>
      <c r="Z75" s="8">
        <v>5</v>
      </c>
      <c r="AA75" s="8">
        <v>1</v>
      </c>
      <c r="AB75" s="19"/>
    </row>
    <row r="76" spans="1:28" ht="15.75" x14ac:dyDescent="0.25">
      <c r="A76" s="41"/>
      <c r="B76" s="31" t="s">
        <v>40</v>
      </c>
      <c r="C76" s="42" t="s">
        <v>1</v>
      </c>
      <c r="D76" s="18">
        <f>E76+F76</f>
        <v>44</v>
      </c>
      <c r="E76" s="19">
        <f>SUM(H76:AA76)</f>
        <v>30</v>
      </c>
      <c r="F76" s="19">
        <f>20-(COUNTIF(H76:AA76,0))</f>
        <v>14</v>
      </c>
      <c r="G76" s="20">
        <v>3</v>
      </c>
      <c r="H76" s="9">
        <v>0</v>
      </c>
      <c r="I76" s="9">
        <v>5</v>
      </c>
      <c r="J76" s="8">
        <v>4</v>
      </c>
      <c r="K76" s="8">
        <v>0</v>
      </c>
      <c r="L76" s="8">
        <v>0</v>
      </c>
      <c r="M76" s="9">
        <v>1</v>
      </c>
      <c r="N76" s="9">
        <v>1</v>
      </c>
      <c r="O76" s="9">
        <v>1</v>
      </c>
      <c r="P76" s="9">
        <v>0</v>
      </c>
      <c r="Q76" s="9">
        <v>1</v>
      </c>
      <c r="R76" s="9">
        <v>1</v>
      </c>
      <c r="S76" s="8">
        <v>0</v>
      </c>
      <c r="T76" s="8">
        <v>1</v>
      </c>
      <c r="U76" s="8">
        <v>3</v>
      </c>
      <c r="V76" s="8">
        <v>1</v>
      </c>
      <c r="W76" s="9">
        <v>1</v>
      </c>
      <c r="X76" s="9">
        <v>0</v>
      </c>
      <c r="Y76" s="9">
        <v>4</v>
      </c>
      <c r="Z76" s="8">
        <v>5</v>
      </c>
      <c r="AA76" s="8">
        <v>1</v>
      </c>
      <c r="AB76" s="19"/>
    </row>
    <row r="77" spans="1:28" x14ac:dyDescent="0.25">
      <c r="D77">
        <v>90</v>
      </c>
    </row>
  </sheetData>
  <sortState ref="B25:AA33">
    <sortCondition descending="1" ref="D25:D33"/>
    <sortCondition descending="1" ref="G25:G33"/>
    <sortCondition descending="1" ref="Z25:Z33"/>
  </sortState>
  <pageMargins left="0.7" right="0.7" top="0.75" bottom="0.75" header="0.51180555555555551" footer="0.51180555555555551"/>
  <pageSetup paperSize="9" scale="86" firstPageNumber="0" fitToHeight="0" orientation="landscape" horizontalDpi="300" verticalDpi="300" r:id="rId1"/>
  <headerFooter alignWithMargins="0">
    <oddHeader>&amp;CVinterfält 1 2023</oddHeader>
    <oddFooter>&amp;LGranskad av Marcus Claeson 230214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view="pageLayout" zoomScaleNormal="100" workbookViewId="0">
      <selection activeCell="AB52" sqref="AB52"/>
    </sheetView>
  </sheetViews>
  <sheetFormatPr defaultRowHeight="15" x14ac:dyDescent="0.25"/>
  <cols>
    <col min="1" max="1" width="9.140625" style="1"/>
    <col min="2" max="2" width="18.5703125" bestFit="1" customWidth="1"/>
    <col min="3" max="3" width="27.42578125" customWidth="1"/>
    <col min="4" max="4" width="4.42578125" style="40" bestFit="1" customWidth="1"/>
    <col min="5" max="5" width="3.85546875" customWidth="1"/>
    <col min="6" max="7" width="3.7109375" customWidth="1"/>
    <col min="8" max="8" width="3.42578125" customWidth="1"/>
    <col min="9" max="28" width="3.7109375" customWidth="1"/>
    <col min="29" max="29" width="6.7109375" customWidth="1"/>
  </cols>
  <sheetData>
    <row r="1" spans="1:29" ht="15.75" x14ac:dyDescent="0.25">
      <c r="A1" s="10" t="s">
        <v>16</v>
      </c>
      <c r="B1" s="11" t="s">
        <v>57</v>
      </c>
      <c r="C1" s="11" t="s">
        <v>5</v>
      </c>
      <c r="D1" s="38" t="s">
        <v>73</v>
      </c>
      <c r="E1" s="12" t="s">
        <v>58</v>
      </c>
      <c r="F1" s="13" t="s">
        <v>59</v>
      </c>
      <c r="G1" s="13" t="s">
        <v>60</v>
      </c>
      <c r="H1" s="14" t="s">
        <v>61</v>
      </c>
      <c r="I1" s="15">
        <v>1</v>
      </c>
      <c r="J1" s="15">
        <v>1</v>
      </c>
      <c r="K1" s="16">
        <v>2</v>
      </c>
      <c r="L1" s="16">
        <v>2</v>
      </c>
      <c r="M1" s="16">
        <v>2</v>
      </c>
      <c r="N1" s="15">
        <v>3</v>
      </c>
      <c r="O1" s="15">
        <v>3</v>
      </c>
      <c r="P1" s="15">
        <v>3</v>
      </c>
      <c r="Q1" s="15">
        <v>3</v>
      </c>
      <c r="R1" s="15">
        <v>3</v>
      </c>
      <c r="S1" s="15">
        <v>3</v>
      </c>
      <c r="T1" s="16">
        <v>4</v>
      </c>
      <c r="U1" s="16">
        <v>4</v>
      </c>
      <c r="V1" s="16">
        <v>4</v>
      </c>
      <c r="W1" s="16">
        <v>4</v>
      </c>
      <c r="X1" s="15">
        <v>5</v>
      </c>
      <c r="Y1" s="15">
        <v>5</v>
      </c>
      <c r="Z1" s="15">
        <v>5</v>
      </c>
      <c r="AA1" s="16">
        <v>6</v>
      </c>
      <c r="AB1" s="16">
        <v>6</v>
      </c>
      <c r="AC1" s="13" t="s">
        <v>62</v>
      </c>
    </row>
    <row r="2" spans="1:29" ht="15.75" x14ac:dyDescent="0.25">
      <c r="A2" s="17">
        <v>1</v>
      </c>
      <c r="B2" s="2" t="s">
        <v>30</v>
      </c>
      <c r="C2" s="3" t="s">
        <v>0</v>
      </c>
      <c r="D2" s="39">
        <f>E2+2</f>
        <v>56</v>
      </c>
      <c r="E2" s="18">
        <f>F2+G2</f>
        <v>54</v>
      </c>
      <c r="F2" s="19">
        <f>SUM(I2:AB2)</f>
        <v>34</v>
      </c>
      <c r="G2" s="19">
        <f>20-(COUNTIF(I2:AB2,0))</f>
        <v>20</v>
      </c>
      <c r="H2" s="20">
        <v>3</v>
      </c>
      <c r="I2" s="9">
        <v>1</v>
      </c>
      <c r="J2" s="9">
        <v>4</v>
      </c>
      <c r="K2" s="8">
        <v>2</v>
      </c>
      <c r="L2" s="8">
        <v>1</v>
      </c>
      <c r="M2" s="8">
        <v>2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8">
        <v>1</v>
      </c>
      <c r="U2" s="8">
        <v>1</v>
      </c>
      <c r="V2" s="8">
        <v>1</v>
      </c>
      <c r="W2" s="8">
        <v>3</v>
      </c>
      <c r="X2" s="9">
        <v>1</v>
      </c>
      <c r="Y2" s="9">
        <v>1</v>
      </c>
      <c r="Z2" s="9">
        <v>4</v>
      </c>
      <c r="AA2" s="8">
        <v>1</v>
      </c>
      <c r="AB2" s="8">
        <v>5</v>
      </c>
      <c r="AC2" s="19" t="s">
        <v>6</v>
      </c>
    </row>
    <row r="3" spans="1:29" ht="15.75" x14ac:dyDescent="0.25">
      <c r="A3" s="17">
        <v>2</v>
      </c>
      <c r="B3" s="2" t="s">
        <v>43</v>
      </c>
      <c r="C3" s="3" t="s">
        <v>1</v>
      </c>
      <c r="D3" s="39">
        <f t="shared" ref="D3:D6" si="0">E3+2</f>
        <v>55</v>
      </c>
      <c r="E3" s="18">
        <f>F3+G3</f>
        <v>53</v>
      </c>
      <c r="F3" s="19">
        <f>SUM(I3:AB3)</f>
        <v>34</v>
      </c>
      <c r="G3" s="19">
        <f>20-(COUNTIF(I3:AB3,0))</f>
        <v>19</v>
      </c>
      <c r="H3" s="20">
        <v>1</v>
      </c>
      <c r="I3" s="9">
        <v>3</v>
      </c>
      <c r="J3" s="9">
        <v>3</v>
      </c>
      <c r="K3" s="8">
        <v>2</v>
      </c>
      <c r="L3" s="8">
        <v>2</v>
      </c>
      <c r="M3" s="8">
        <v>2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8">
        <v>0</v>
      </c>
      <c r="U3" s="8">
        <v>1</v>
      </c>
      <c r="V3" s="8">
        <v>1</v>
      </c>
      <c r="W3" s="8">
        <v>3</v>
      </c>
      <c r="X3" s="9">
        <v>1</v>
      </c>
      <c r="Y3" s="9">
        <v>2</v>
      </c>
      <c r="Z3" s="9">
        <v>2</v>
      </c>
      <c r="AA3" s="8">
        <v>3</v>
      </c>
      <c r="AB3" s="8">
        <v>3</v>
      </c>
      <c r="AC3" s="19" t="s">
        <v>6</v>
      </c>
    </row>
    <row r="4" spans="1:29" ht="15.75" x14ac:dyDescent="0.25">
      <c r="A4" s="17">
        <v>3</v>
      </c>
      <c r="B4" s="2" t="s">
        <v>48</v>
      </c>
      <c r="C4" s="3" t="s">
        <v>1</v>
      </c>
      <c r="D4" s="39">
        <f t="shared" si="0"/>
        <v>54</v>
      </c>
      <c r="E4" s="18">
        <f>F4+G4</f>
        <v>52</v>
      </c>
      <c r="F4" s="19">
        <f>SUM(I4:AB4)</f>
        <v>34</v>
      </c>
      <c r="G4" s="19">
        <f>20-(COUNTIF(I4:AB4,0))</f>
        <v>18</v>
      </c>
      <c r="H4" s="20">
        <v>0</v>
      </c>
      <c r="I4" s="9">
        <v>2</v>
      </c>
      <c r="J4" s="9">
        <v>4</v>
      </c>
      <c r="K4" s="8">
        <v>2</v>
      </c>
      <c r="L4" s="8">
        <v>3</v>
      </c>
      <c r="M4" s="8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0</v>
      </c>
      <c r="T4" s="8">
        <v>1</v>
      </c>
      <c r="U4" s="8">
        <v>0</v>
      </c>
      <c r="V4" s="8">
        <v>2</v>
      </c>
      <c r="W4" s="8">
        <v>2</v>
      </c>
      <c r="X4" s="9">
        <v>2</v>
      </c>
      <c r="Y4" s="9">
        <v>2</v>
      </c>
      <c r="Z4" s="9">
        <v>2</v>
      </c>
      <c r="AA4" s="8">
        <v>3</v>
      </c>
      <c r="AB4" s="8">
        <v>3</v>
      </c>
      <c r="AC4" s="19"/>
    </row>
    <row r="5" spans="1:29" ht="15.75" x14ac:dyDescent="0.25">
      <c r="A5" s="17">
        <v>4</v>
      </c>
      <c r="B5" s="2" t="s">
        <v>38</v>
      </c>
      <c r="C5" s="3" t="s">
        <v>4</v>
      </c>
      <c r="D5" s="39">
        <f t="shared" si="0"/>
        <v>48</v>
      </c>
      <c r="E5" s="18">
        <f>F5+G5</f>
        <v>46</v>
      </c>
      <c r="F5" s="19">
        <f>SUM(I5:AB5)</f>
        <v>30</v>
      </c>
      <c r="G5" s="19">
        <f>20-(COUNTIF(I5:AB5,0))</f>
        <v>16</v>
      </c>
      <c r="H5" s="20">
        <v>0</v>
      </c>
      <c r="I5" s="9">
        <v>2</v>
      </c>
      <c r="J5" s="9">
        <v>4</v>
      </c>
      <c r="K5" s="8">
        <v>1</v>
      </c>
      <c r="L5" s="8">
        <v>2</v>
      </c>
      <c r="M5" s="8">
        <v>1</v>
      </c>
      <c r="N5" s="9">
        <v>1</v>
      </c>
      <c r="O5" s="9">
        <v>1</v>
      </c>
      <c r="P5" s="9">
        <v>1</v>
      </c>
      <c r="Q5" s="9">
        <v>1</v>
      </c>
      <c r="R5" s="9">
        <v>0</v>
      </c>
      <c r="S5" s="9">
        <v>1</v>
      </c>
      <c r="T5" s="8">
        <v>1</v>
      </c>
      <c r="U5" s="8">
        <v>0</v>
      </c>
      <c r="V5" s="8">
        <v>0</v>
      </c>
      <c r="W5" s="8">
        <v>3</v>
      </c>
      <c r="X5" s="9">
        <v>1</v>
      </c>
      <c r="Y5" s="9">
        <v>1</v>
      </c>
      <c r="Z5" s="9">
        <v>4</v>
      </c>
      <c r="AA5" s="8">
        <v>5</v>
      </c>
      <c r="AB5" s="8">
        <v>0</v>
      </c>
      <c r="AC5" s="19"/>
    </row>
    <row r="6" spans="1:29" ht="15.75" x14ac:dyDescent="0.25">
      <c r="A6" s="17">
        <v>5</v>
      </c>
      <c r="B6" s="2" t="s">
        <v>14</v>
      </c>
      <c r="C6" s="3" t="s">
        <v>2</v>
      </c>
      <c r="D6" s="39">
        <f t="shared" si="0"/>
        <v>46</v>
      </c>
      <c r="E6" s="18">
        <f>F6+G6</f>
        <v>44</v>
      </c>
      <c r="F6" s="19">
        <f>SUM(I6:AB6)</f>
        <v>30</v>
      </c>
      <c r="G6" s="19">
        <f>20-(COUNTIF(I6:AB6,0))</f>
        <v>14</v>
      </c>
      <c r="H6" s="20">
        <v>0</v>
      </c>
      <c r="I6" s="9">
        <v>0</v>
      </c>
      <c r="J6" s="9">
        <v>4</v>
      </c>
      <c r="K6" s="8">
        <v>4</v>
      </c>
      <c r="L6" s="8">
        <v>1</v>
      </c>
      <c r="M6" s="8">
        <v>0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8">
        <v>0</v>
      </c>
      <c r="U6" s="8">
        <v>0</v>
      </c>
      <c r="V6" s="8">
        <v>1</v>
      </c>
      <c r="W6" s="8">
        <v>4</v>
      </c>
      <c r="X6" s="9">
        <v>0</v>
      </c>
      <c r="Y6" s="9">
        <v>0</v>
      </c>
      <c r="Z6" s="9">
        <v>4</v>
      </c>
      <c r="AA6" s="8">
        <v>4</v>
      </c>
      <c r="AB6" s="8">
        <v>2</v>
      </c>
      <c r="AC6" s="19"/>
    </row>
    <row r="9" spans="1:29" ht="15.75" x14ac:dyDescent="0.25">
      <c r="A9" s="10" t="s">
        <v>33</v>
      </c>
      <c r="B9" s="11" t="s">
        <v>57</v>
      </c>
      <c r="C9" s="11" t="s">
        <v>5</v>
      </c>
      <c r="D9" s="12"/>
      <c r="E9" s="12" t="s">
        <v>58</v>
      </c>
      <c r="F9" s="13" t="s">
        <v>59</v>
      </c>
      <c r="G9" s="13" t="s">
        <v>60</v>
      </c>
      <c r="H9" s="14" t="s">
        <v>61</v>
      </c>
      <c r="I9" s="15">
        <v>1</v>
      </c>
      <c r="J9" s="15">
        <v>1</v>
      </c>
      <c r="K9" s="16">
        <v>2</v>
      </c>
      <c r="L9" s="16">
        <v>2</v>
      </c>
      <c r="M9" s="16">
        <v>2</v>
      </c>
      <c r="N9" s="15">
        <v>3</v>
      </c>
      <c r="O9" s="15">
        <v>3</v>
      </c>
      <c r="P9" s="15">
        <v>3</v>
      </c>
      <c r="Q9" s="15">
        <v>3</v>
      </c>
      <c r="R9" s="15">
        <v>3</v>
      </c>
      <c r="S9" s="15">
        <v>3</v>
      </c>
      <c r="T9" s="16">
        <v>4</v>
      </c>
      <c r="U9" s="16">
        <v>4</v>
      </c>
      <c r="V9" s="16">
        <v>4</v>
      </c>
      <c r="W9" s="16">
        <v>4</v>
      </c>
      <c r="X9" s="15">
        <v>5</v>
      </c>
      <c r="Y9" s="15">
        <v>5</v>
      </c>
      <c r="Z9" s="15">
        <v>5</v>
      </c>
      <c r="AA9" s="16">
        <v>6</v>
      </c>
      <c r="AB9" s="16">
        <v>6</v>
      </c>
      <c r="AC9" s="13" t="s">
        <v>62</v>
      </c>
    </row>
    <row r="10" spans="1:29" ht="15.75" x14ac:dyDescent="0.25">
      <c r="A10" s="17">
        <v>1</v>
      </c>
      <c r="B10" s="2" t="s">
        <v>32</v>
      </c>
      <c r="C10" s="3" t="s">
        <v>1</v>
      </c>
      <c r="D10" s="39">
        <f>E10+2</f>
        <v>49</v>
      </c>
      <c r="E10" s="18">
        <f>F10+G10</f>
        <v>47</v>
      </c>
      <c r="F10" s="19">
        <f>SUM(I10:AB10)</f>
        <v>29</v>
      </c>
      <c r="G10" s="19">
        <f>20-(COUNTIF(I10:AB10,0))</f>
        <v>18</v>
      </c>
      <c r="H10" s="20">
        <v>5</v>
      </c>
      <c r="I10" s="9">
        <v>1</v>
      </c>
      <c r="J10" s="9">
        <v>3</v>
      </c>
      <c r="K10" s="8">
        <v>2</v>
      </c>
      <c r="L10" s="8">
        <v>1</v>
      </c>
      <c r="M10" s="8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8">
        <v>0</v>
      </c>
      <c r="U10" s="8">
        <v>2</v>
      </c>
      <c r="V10" s="8">
        <v>1</v>
      </c>
      <c r="W10" s="8">
        <v>1</v>
      </c>
      <c r="X10" s="9">
        <v>2</v>
      </c>
      <c r="Y10" s="9">
        <v>2</v>
      </c>
      <c r="Z10" s="9">
        <v>2</v>
      </c>
      <c r="AA10" s="8">
        <v>3</v>
      </c>
      <c r="AB10" s="8">
        <v>3</v>
      </c>
      <c r="AC10" s="19"/>
    </row>
    <row r="11" spans="1:29" ht="15.75" x14ac:dyDescent="0.25">
      <c r="A11" s="17">
        <v>2</v>
      </c>
      <c r="B11" s="2" t="s">
        <v>37</v>
      </c>
      <c r="C11" s="6" t="s">
        <v>2</v>
      </c>
      <c r="D11" s="39">
        <f>E11+2</f>
        <v>49</v>
      </c>
      <c r="E11" s="18">
        <f>F11+G11</f>
        <v>47</v>
      </c>
      <c r="F11" s="19">
        <f>SUM(I11:AB11)</f>
        <v>30</v>
      </c>
      <c r="G11" s="19">
        <f>20-(COUNTIF(I11:AB11,0))</f>
        <v>17</v>
      </c>
      <c r="H11" s="20">
        <v>1</v>
      </c>
      <c r="I11" s="9">
        <v>2</v>
      </c>
      <c r="J11" s="9">
        <v>4</v>
      </c>
      <c r="K11" s="8">
        <v>2</v>
      </c>
      <c r="L11" s="8">
        <v>1</v>
      </c>
      <c r="M11" s="8">
        <v>1</v>
      </c>
      <c r="N11" s="9">
        <v>1</v>
      </c>
      <c r="O11" s="9">
        <v>0</v>
      </c>
      <c r="P11" s="9">
        <v>1</v>
      </c>
      <c r="Q11" s="9">
        <v>1</v>
      </c>
      <c r="R11" s="9">
        <v>1</v>
      </c>
      <c r="S11" s="9">
        <v>1</v>
      </c>
      <c r="T11" s="8">
        <v>0</v>
      </c>
      <c r="U11" s="8">
        <v>1</v>
      </c>
      <c r="V11" s="8">
        <v>0</v>
      </c>
      <c r="W11" s="8">
        <v>2</v>
      </c>
      <c r="X11" s="9">
        <v>2</v>
      </c>
      <c r="Y11" s="9">
        <v>2</v>
      </c>
      <c r="Z11" s="9">
        <v>2</v>
      </c>
      <c r="AA11" s="8">
        <v>3</v>
      </c>
      <c r="AB11" s="8">
        <v>3</v>
      </c>
      <c r="AC11" s="19"/>
    </row>
    <row r="14" spans="1:29" ht="15.75" x14ac:dyDescent="0.25">
      <c r="A14" s="10" t="s">
        <v>25</v>
      </c>
      <c r="B14" s="11" t="s">
        <v>57</v>
      </c>
      <c r="C14" s="11" t="s">
        <v>5</v>
      </c>
      <c r="D14" s="12"/>
      <c r="E14" s="12" t="s">
        <v>58</v>
      </c>
      <c r="F14" s="13" t="s">
        <v>59</v>
      </c>
      <c r="G14" s="13" t="s">
        <v>60</v>
      </c>
      <c r="H14" s="14" t="s">
        <v>61</v>
      </c>
      <c r="I14" s="15">
        <v>1</v>
      </c>
      <c r="J14" s="15">
        <v>1</v>
      </c>
      <c r="K14" s="16">
        <v>2</v>
      </c>
      <c r="L14" s="16">
        <v>2</v>
      </c>
      <c r="M14" s="16">
        <v>2</v>
      </c>
      <c r="N14" s="15">
        <v>3</v>
      </c>
      <c r="O14" s="15">
        <v>3</v>
      </c>
      <c r="P14" s="15">
        <v>3</v>
      </c>
      <c r="Q14" s="15">
        <v>3</v>
      </c>
      <c r="R14" s="15">
        <v>3</v>
      </c>
      <c r="S14" s="15">
        <v>3</v>
      </c>
      <c r="T14" s="16">
        <v>4</v>
      </c>
      <c r="U14" s="16">
        <v>4</v>
      </c>
      <c r="V14" s="16">
        <v>4</v>
      </c>
      <c r="W14" s="16">
        <v>4</v>
      </c>
      <c r="X14" s="15">
        <v>5</v>
      </c>
      <c r="Y14" s="15">
        <v>5</v>
      </c>
      <c r="Z14" s="15">
        <v>5</v>
      </c>
      <c r="AA14" s="16">
        <v>6</v>
      </c>
      <c r="AB14" s="16">
        <v>6</v>
      </c>
      <c r="AC14" s="13" t="s">
        <v>62</v>
      </c>
    </row>
    <row r="15" spans="1:29" ht="15.75" x14ac:dyDescent="0.25">
      <c r="A15" s="17">
        <v>1</v>
      </c>
      <c r="B15" s="2" t="s">
        <v>23</v>
      </c>
      <c r="C15" s="3" t="s">
        <v>1</v>
      </c>
      <c r="D15" s="39">
        <f>E15+2</f>
        <v>40</v>
      </c>
      <c r="E15" s="18">
        <f>F15+G15</f>
        <v>38</v>
      </c>
      <c r="F15" s="19">
        <f>SUM(I15:AB15)</f>
        <v>23</v>
      </c>
      <c r="G15" s="19">
        <f>20-(COUNTIF(I15:AB15,0))</f>
        <v>15</v>
      </c>
      <c r="H15" s="20">
        <v>0</v>
      </c>
      <c r="I15" s="9">
        <v>0</v>
      </c>
      <c r="J15" s="9">
        <v>0</v>
      </c>
      <c r="K15" s="8">
        <v>1</v>
      </c>
      <c r="L15" s="8">
        <v>2</v>
      </c>
      <c r="M15" s="8">
        <v>2</v>
      </c>
      <c r="N15" s="9">
        <v>0</v>
      </c>
      <c r="O15" s="9">
        <v>0</v>
      </c>
      <c r="P15" s="9">
        <v>1</v>
      </c>
      <c r="Q15" s="9">
        <v>1</v>
      </c>
      <c r="R15" s="9">
        <v>1</v>
      </c>
      <c r="S15" s="9">
        <v>1</v>
      </c>
      <c r="T15" s="8">
        <v>1</v>
      </c>
      <c r="U15" s="8">
        <v>0</v>
      </c>
      <c r="V15" s="8">
        <v>1</v>
      </c>
      <c r="W15" s="8">
        <v>1</v>
      </c>
      <c r="X15" s="9">
        <v>1</v>
      </c>
      <c r="Y15" s="9">
        <v>2</v>
      </c>
      <c r="Z15" s="9">
        <v>2</v>
      </c>
      <c r="AA15" s="8">
        <v>2</v>
      </c>
      <c r="AB15" s="8">
        <v>4</v>
      </c>
      <c r="AC15" s="19"/>
    </row>
    <row r="17" spans="1:28" ht="15.75" x14ac:dyDescent="0.25">
      <c r="A17" s="10" t="s">
        <v>65</v>
      </c>
      <c r="B17" s="7" t="s">
        <v>57</v>
      </c>
      <c r="C17" s="7" t="s">
        <v>5</v>
      </c>
    </row>
    <row r="19" spans="1:28" ht="15.75" x14ac:dyDescent="0.25">
      <c r="B19" s="2" t="s">
        <v>43</v>
      </c>
      <c r="C19" s="3" t="s">
        <v>1</v>
      </c>
      <c r="D19" s="39">
        <f>E19+2</f>
        <v>55</v>
      </c>
      <c r="E19" s="18">
        <f>F19+G19</f>
        <v>53</v>
      </c>
      <c r="F19" s="19">
        <f>SUM(I19:AB19)</f>
        <v>34</v>
      </c>
      <c r="G19" s="19">
        <f>20-(COUNTIF(I19:AB19,0))</f>
        <v>19</v>
      </c>
      <c r="H19" s="20">
        <v>1</v>
      </c>
      <c r="I19" s="9">
        <v>3</v>
      </c>
      <c r="J19" s="9">
        <v>3</v>
      </c>
      <c r="K19" s="8">
        <v>2</v>
      </c>
      <c r="L19" s="8">
        <v>2</v>
      </c>
      <c r="M19" s="8">
        <v>2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8">
        <v>0</v>
      </c>
      <c r="U19" s="8">
        <v>1</v>
      </c>
      <c r="V19" s="8">
        <v>1</v>
      </c>
      <c r="W19" s="8">
        <v>3</v>
      </c>
      <c r="X19" s="9">
        <v>1</v>
      </c>
      <c r="Y19" s="9">
        <v>2</v>
      </c>
      <c r="Z19" s="9">
        <v>2</v>
      </c>
      <c r="AA19" s="8">
        <v>3</v>
      </c>
      <c r="AB19" s="8">
        <v>3</v>
      </c>
    </row>
    <row r="20" spans="1:28" ht="15.75" x14ac:dyDescent="0.25">
      <c r="B20" s="2" t="s">
        <v>48</v>
      </c>
      <c r="C20" s="3" t="s">
        <v>1</v>
      </c>
      <c r="D20" s="39">
        <f>E20+2</f>
        <v>54</v>
      </c>
      <c r="E20" s="18">
        <f>F20+G20</f>
        <v>52</v>
      </c>
      <c r="F20" s="19">
        <f>SUM(I20:AB20)</f>
        <v>34</v>
      </c>
      <c r="G20" s="19">
        <f>20-(COUNTIF(I20:AB20,0))</f>
        <v>18</v>
      </c>
      <c r="H20" s="20">
        <v>0</v>
      </c>
      <c r="I20" s="9">
        <v>2</v>
      </c>
      <c r="J20" s="9">
        <v>4</v>
      </c>
      <c r="K20" s="8">
        <v>2</v>
      </c>
      <c r="L20" s="8">
        <v>3</v>
      </c>
      <c r="M20" s="8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0</v>
      </c>
      <c r="T20" s="8">
        <v>1</v>
      </c>
      <c r="U20" s="8">
        <v>0</v>
      </c>
      <c r="V20" s="8">
        <v>2</v>
      </c>
      <c r="W20" s="8">
        <v>2</v>
      </c>
      <c r="X20" s="9">
        <v>2</v>
      </c>
      <c r="Y20" s="9">
        <v>2</v>
      </c>
      <c r="Z20" s="9">
        <v>2</v>
      </c>
      <c r="AA20" s="8">
        <v>3</v>
      </c>
      <c r="AB20" s="8">
        <v>3</v>
      </c>
    </row>
    <row r="21" spans="1:28" ht="15.75" x14ac:dyDescent="0.25">
      <c r="B21" s="2" t="s">
        <v>32</v>
      </c>
      <c r="C21" s="3" t="s">
        <v>1</v>
      </c>
      <c r="D21" s="39">
        <f>E21+2</f>
        <v>49</v>
      </c>
      <c r="E21" s="18">
        <f>F21+G21</f>
        <v>47</v>
      </c>
      <c r="F21" s="19">
        <f>SUM(I21:AB21)</f>
        <v>29</v>
      </c>
      <c r="G21" s="19">
        <f>20-(COUNTIF(I21:AB21,0))</f>
        <v>18</v>
      </c>
      <c r="H21" s="20">
        <v>5</v>
      </c>
      <c r="I21" s="9">
        <v>1</v>
      </c>
      <c r="J21" s="9">
        <v>3</v>
      </c>
      <c r="K21" s="8">
        <v>2</v>
      </c>
      <c r="L21" s="8">
        <v>1</v>
      </c>
      <c r="M21" s="8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0</v>
      </c>
      <c r="T21" s="8">
        <v>0</v>
      </c>
      <c r="U21" s="8">
        <v>2</v>
      </c>
      <c r="V21" s="8">
        <v>1</v>
      </c>
      <c r="W21" s="8">
        <v>1</v>
      </c>
      <c r="X21" s="9">
        <v>2</v>
      </c>
      <c r="Y21" s="9">
        <v>2</v>
      </c>
      <c r="Z21" s="9">
        <v>2</v>
      </c>
      <c r="AA21" s="8">
        <v>3</v>
      </c>
      <c r="AB21" s="8">
        <v>3</v>
      </c>
    </row>
    <row r="22" spans="1:28" x14ac:dyDescent="0.25">
      <c r="D22" s="40">
        <f>SUM(D19:D21)</f>
        <v>158</v>
      </c>
      <c r="E22">
        <f>SUM(E19:E21)</f>
        <v>152</v>
      </c>
    </row>
  </sheetData>
  <sortState ref="B15:AB15">
    <sortCondition descending="1" ref="E15"/>
    <sortCondition descending="1" ref="H15"/>
  </sortState>
  <pageMargins left="0.7" right="0.7" top="0.75" bottom="0.75" header="0.51180555555555551" footer="0.51180555555555551"/>
  <pageSetup paperSize="9" scale="84" firstPageNumber="0" fitToHeight="0" orientation="landscape" horizontalDpi="300" verticalDpi="300" r:id="rId1"/>
  <headerFooter alignWithMargins="0">
    <oddHeader>&amp;CVinterfält 1 2023</oddHeader>
    <oddFooter>&amp;LGranskad av Marcus Claeson 230214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view="pageBreakPreview" topLeftCell="A25" zoomScale="60" zoomScaleNormal="100" workbookViewId="0">
      <selection activeCell="AB52" sqref="AB52"/>
    </sheetView>
  </sheetViews>
  <sheetFormatPr defaultRowHeight="15" x14ac:dyDescent="0.25"/>
  <cols>
    <col min="1" max="1" width="9.140625" style="1"/>
    <col min="2" max="2" width="16.140625" customWidth="1"/>
    <col min="3" max="3" width="27.42578125" customWidth="1"/>
    <col min="4" max="5" width="3.85546875" customWidth="1"/>
    <col min="6" max="7" width="3.7109375" customWidth="1"/>
    <col min="8" max="8" width="3.42578125" customWidth="1"/>
    <col min="9" max="28" width="3.7109375" customWidth="1"/>
    <col min="29" max="29" width="6.7109375" customWidth="1"/>
  </cols>
  <sheetData>
    <row r="1" spans="1:29" ht="15.75" x14ac:dyDescent="0.25">
      <c r="A1" s="10" t="s">
        <v>15</v>
      </c>
      <c r="B1" s="11" t="s">
        <v>57</v>
      </c>
      <c r="C1" s="11" t="s">
        <v>5</v>
      </c>
      <c r="D1" s="38" t="s">
        <v>74</v>
      </c>
      <c r="E1" s="12" t="s">
        <v>58</v>
      </c>
      <c r="F1" s="13" t="s">
        <v>59</v>
      </c>
      <c r="G1" s="13" t="s">
        <v>60</v>
      </c>
      <c r="H1" s="14" t="s">
        <v>61</v>
      </c>
      <c r="I1" s="15">
        <v>1</v>
      </c>
      <c r="J1" s="15">
        <v>1</v>
      </c>
      <c r="K1" s="16">
        <v>2</v>
      </c>
      <c r="L1" s="16">
        <v>2</v>
      </c>
      <c r="M1" s="16">
        <v>2</v>
      </c>
      <c r="N1" s="15">
        <v>3</v>
      </c>
      <c r="O1" s="15">
        <v>3</v>
      </c>
      <c r="P1" s="15">
        <v>3</v>
      </c>
      <c r="Q1" s="15">
        <v>3</v>
      </c>
      <c r="R1" s="15">
        <v>3</v>
      </c>
      <c r="S1" s="15">
        <v>3</v>
      </c>
      <c r="T1" s="16">
        <v>4</v>
      </c>
      <c r="U1" s="16">
        <v>4</v>
      </c>
      <c r="V1" s="16">
        <v>4</v>
      </c>
      <c r="W1" s="16">
        <v>4</v>
      </c>
      <c r="X1" s="15">
        <v>5</v>
      </c>
      <c r="Y1" s="15">
        <v>5</v>
      </c>
      <c r="Z1" s="15">
        <v>5</v>
      </c>
      <c r="AA1" s="16">
        <v>6</v>
      </c>
      <c r="AB1" s="16">
        <v>6</v>
      </c>
      <c r="AC1" s="13" t="s">
        <v>62</v>
      </c>
    </row>
    <row r="2" spans="1:29" ht="15.75" x14ac:dyDescent="0.25">
      <c r="A2" s="17">
        <v>1</v>
      </c>
      <c r="B2" s="2" t="s">
        <v>17</v>
      </c>
      <c r="C2" s="3" t="s">
        <v>0</v>
      </c>
      <c r="D2" s="18">
        <f>E2+1</f>
        <v>56</v>
      </c>
      <c r="E2" s="18">
        <f t="shared" ref="E2:E9" si="0">F2+G2</f>
        <v>55</v>
      </c>
      <c r="F2" s="19">
        <f t="shared" ref="F2:F9" si="1">SUM(I2:AB2)</f>
        <v>35</v>
      </c>
      <c r="G2" s="19">
        <f t="shared" ref="G2:G9" si="2">20-(COUNTIF(I2:AB2,0))</f>
        <v>20</v>
      </c>
      <c r="H2" s="20">
        <v>2</v>
      </c>
      <c r="I2" s="9">
        <v>1</v>
      </c>
      <c r="J2" s="9">
        <v>4</v>
      </c>
      <c r="K2" s="8">
        <v>4</v>
      </c>
      <c r="L2" s="8">
        <v>1</v>
      </c>
      <c r="M2" s="8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8">
        <v>1</v>
      </c>
      <c r="U2" s="8">
        <v>1</v>
      </c>
      <c r="V2" s="8">
        <v>2</v>
      </c>
      <c r="W2" s="8">
        <v>2</v>
      </c>
      <c r="X2" s="9">
        <v>1</v>
      </c>
      <c r="Y2" s="9">
        <v>1</v>
      </c>
      <c r="Z2" s="9">
        <v>4</v>
      </c>
      <c r="AA2" s="8">
        <v>2</v>
      </c>
      <c r="AB2" s="8">
        <v>4</v>
      </c>
      <c r="AC2" s="19" t="s">
        <v>72</v>
      </c>
    </row>
    <row r="3" spans="1:29" ht="15.75" x14ac:dyDescent="0.25">
      <c r="A3" s="17">
        <v>2</v>
      </c>
      <c r="B3" s="2" t="s">
        <v>34</v>
      </c>
      <c r="C3" s="3" t="s">
        <v>1</v>
      </c>
      <c r="D3" s="18">
        <f t="shared" ref="D3:D9" si="3">E3+1</f>
        <v>55</v>
      </c>
      <c r="E3" s="18">
        <f t="shared" si="0"/>
        <v>54</v>
      </c>
      <c r="F3" s="19">
        <f t="shared" si="1"/>
        <v>34</v>
      </c>
      <c r="G3" s="19">
        <f t="shared" si="2"/>
        <v>20</v>
      </c>
      <c r="H3" s="20">
        <v>1</v>
      </c>
      <c r="I3" s="9">
        <v>1</v>
      </c>
      <c r="J3" s="9">
        <v>5</v>
      </c>
      <c r="K3" s="8">
        <v>4</v>
      </c>
      <c r="L3" s="8">
        <v>1</v>
      </c>
      <c r="M3" s="8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8">
        <v>1</v>
      </c>
      <c r="U3" s="8">
        <v>1</v>
      </c>
      <c r="V3" s="8">
        <v>1</v>
      </c>
      <c r="W3" s="8">
        <v>3</v>
      </c>
      <c r="X3" s="9">
        <v>1</v>
      </c>
      <c r="Y3" s="9">
        <v>2</v>
      </c>
      <c r="Z3" s="9">
        <v>1</v>
      </c>
      <c r="AA3" s="8">
        <v>1</v>
      </c>
      <c r="AB3" s="8">
        <v>5</v>
      </c>
      <c r="AC3" s="19" t="s">
        <v>72</v>
      </c>
    </row>
    <row r="4" spans="1:29" ht="15.75" x14ac:dyDescent="0.25">
      <c r="A4" s="17">
        <v>3</v>
      </c>
      <c r="B4" s="2" t="s">
        <v>44</v>
      </c>
      <c r="C4" s="3" t="s">
        <v>2</v>
      </c>
      <c r="D4" s="18">
        <f t="shared" si="3"/>
        <v>51</v>
      </c>
      <c r="E4" s="18">
        <f t="shared" si="0"/>
        <v>50</v>
      </c>
      <c r="F4" s="19">
        <f t="shared" si="1"/>
        <v>31</v>
      </c>
      <c r="G4" s="19">
        <f t="shared" si="2"/>
        <v>19</v>
      </c>
      <c r="H4" s="20">
        <v>3</v>
      </c>
      <c r="I4" s="9">
        <v>2</v>
      </c>
      <c r="J4" s="9">
        <v>4</v>
      </c>
      <c r="K4" s="8">
        <v>3</v>
      </c>
      <c r="L4" s="8">
        <v>1</v>
      </c>
      <c r="M4" s="8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8">
        <v>1</v>
      </c>
      <c r="U4" s="8">
        <v>1</v>
      </c>
      <c r="V4" s="8">
        <v>0</v>
      </c>
      <c r="W4" s="8">
        <v>2</v>
      </c>
      <c r="X4" s="9">
        <v>1</v>
      </c>
      <c r="Y4" s="9">
        <v>1</v>
      </c>
      <c r="Z4" s="9">
        <v>2</v>
      </c>
      <c r="AA4" s="8">
        <v>2</v>
      </c>
      <c r="AB4" s="8">
        <v>4</v>
      </c>
      <c r="AC4" s="19" t="s">
        <v>6</v>
      </c>
    </row>
    <row r="5" spans="1:29" ht="15.75" x14ac:dyDescent="0.25">
      <c r="A5" s="17">
        <v>4</v>
      </c>
      <c r="B5" s="2" t="s">
        <v>43</v>
      </c>
      <c r="C5" s="3" t="s">
        <v>1</v>
      </c>
      <c r="D5" s="18">
        <f t="shared" si="3"/>
        <v>51</v>
      </c>
      <c r="E5" s="18">
        <f t="shared" si="0"/>
        <v>50</v>
      </c>
      <c r="F5" s="19">
        <f t="shared" si="1"/>
        <v>33</v>
      </c>
      <c r="G5" s="19">
        <f t="shared" si="2"/>
        <v>17</v>
      </c>
      <c r="H5" s="20">
        <v>0</v>
      </c>
      <c r="I5" s="9">
        <v>1</v>
      </c>
      <c r="J5" s="9">
        <v>4</v>
      </c>
      <c r="K5" s="8">
        <v>2</v>
      </c>
      <c r="L5" s="8">
        <v>1</v>
      </c>
      <c r="M5" s="8">
        <v>2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8">
        <v>0</v>
      </c>
      <c r="U5" s="8">
        <v>0</v>
      </c>
      <c r="V5" s="8">
        <v>5</v>
      </c>
      <c r="W5" s="8">
        <v>1</v>
      </c>
      <c r="X5" s="9">
        <v>1</v>
      </c>
      <c r="Y5" s="9">
        <v>0</v>
      </c>
      <c r="Z5" s="9">
        <v>4</v>
      </c>
      <c r="AA5" s="8">
        <v>3</v>
      </c>
      <c r="AB5" s="8">
        <v>3</v>
      </c>
      <c r="AC5" s="19" t="s">
        <v>6</v>
      </c>
    </row>
    <row r="6" spans="1:29" ht="15.75" x14ac:dyDescent="0.25">
      <c r="A6" s="17">
        <v>5</v>
      </c>
      <c r="B6" s="2" t="s">
        <v>38</v>
      </c>
      <c r="C6" s="3" t="s">
        <v>4</v>
      </c>
      <c r="D6" s="18">
        <f t="shared" si="3"/>
        <v>51</v>
      </c>
      <c r="E6" s="18">
        <f t="shared" si="0"/>
        <v>50</v>
      </c>
      <c r="F6" s="19">
        <f t="shared" si="1"/>
        <v>32</v>
      </c>
      <c r="G6" s="19">
        <f t="shared" si="2"/>
        <v>18</v>
      </c>
      <c r="H6" s="20">
        <v>0</v>
      </c>
      <c r="I6" s="9">
        <v>2</v>
      </c>
      <c r="J6" s="9">
        <v>4</v>
      </c>
      <c r="K6" s="8">
        <v>2</v>
      </c>
      <c r="L6" s="8">
        <v>1</v>
      </c>
      <c r="M6" s="8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8">
        <v>1</v>
      </c>
      <c r="U6" s="8">
        <v>0</v>
      </c>
      <c r="V6" s="8">
        <v>3</v>
      </c>
      <c r="W6" s="8">
        <v>1</v>
      </c>
      <c r="X6" s="9">
        <v>3</v>
      </c>
      <c r="Y6" s="9">
        <v>0</v>
      </c>
      <c r="Z6" s="9">
        <v>2</v>
      </c>
      <c r="AA6" s="8">
        <v>4</v>
      </c>
      <c r="AB6" s="8">
        <v>2</v>
      </c>
      <c r="AC6" s="19" t="s">
        <v>6</v>
      </c>
    </row>
    <row r="7" spans="1:29" ht="15.75" x14ac:dyDescent="0.25">
      <c r="A7" s="17">
        <v>6</v>
      </c>
      <c r="B7" s="2" t="s">
        <v>49</v>
      </c>
      <c r="C7" s="3" t="s">
        <v>50</v>
      </c>
      <c r="D7" s="18">
        <f t="shared" si="3"/>
        <v>50</v>
      </c>
      <c r="E7" s="18">
        <f t="shared" si="0"/>
        <v>49</v>
      </c>
      <c r="F7" s="19">
        <f t="shared" si="1"/>
        <v>32</v>
      </c>
      <c r="G7" s="19">
        <f t="shared" si="2"/>
        <v>17</v>
      </c>
      <c r="H7" s="20">
        <v>3</v>
      </c>
      <c r="I7" s="9">
        <v>1</v>
      </c>
      <c r="J7" s="9">
        <v>5</v>
      </c>
      <c r="K7" s="8">
        <v>3</v>
      </c>
      <c r="L7" s="8">
        <v>1</v>
      </c>
      <c r="M7" s="8">
        <v>0</v>
      </c>
      <c r="N7" s="9">
        <v>1</v>
      </c>
      <c r="O7" s="9">
        <v>1</v>
      </c>
      <c r="P7" s="9">
        <v>1</v>
      </c>
      <c r="Q7" s="9">
        <v>1</v>
      </c>
      <c r="R7" s="9">
        <v>0</v>
      </c>
      <c r="S7" s="9">
        <v>1</v>
      </c>
      <c r="T7" s="8">
        <v>0</v>
      </c>
      <c r="U7" s="8">
        <v>1</v>
      </c>
      <c r="V7" s="8">
        <v>3</v>
      </c>
      <c r="W7" s="8">
        <v>1</v>
      </c>
      <c r="X7" s="9">
        <v>2</v>
      </c>
      <c r="Y7" s="9">
        <v>3</v>
      </c>
      <c r="Z7" s="9">
        <v>1</v>
      </c>
      <c r="AA7" s="8">
        <v>5</v>
      </c>
      <c r="AB7" s="8">
        <v>1</v>
      </c>
      <c r="AC7" s="19" t="s">
        <v>6</v>
      </c>
    </row>
    <row r="8" spans="1:29" ht="15.75" x14ac:dyDescent="0.25">
      <c r="A8" s="17">
        <v>7</v>
      </c>
      <c r="B8" s="2" t="s">
        <v>48</v>
      </c>
      <c r="C8" s="3" t="s">
        <v>1</v>
      </c>
      <c r="D8" s="18">
        <f t="shared" si="3"/>
        <v>48</v>
      </c>
      <c r="E8" s="18">
        <f t="shared" si="0"/>
        <v>47</v>
      </c>
      <c r="F8" s="19">
        <f t="shared" si="1"/>
        <v>30</v>
      </c>
      <c r="G8" s="19">
        <f t="shared" si="2"/>
        <v>17</v>
      </c>
      <c r="H8" s="20">
        <v>2</v>
      </c>
      <c r="I8" s="9">
        <v>2</v>
      </c>
      <c r="J8" s="9">
        <v>4</v>
      </c>
      <c r="K8" s="8">
        <v>2</v>
      </c>
      <c r="L8" s="8">
        <v>1</v>
      </c>
      <c r="M8" s="8">
        <v>2</v>
      </c>
      <c r="N8" s="9">
        <v>1</v>
      </c>
      <c r="O8" s="9">
        <v>1</v>
      </c>
      <c r="P8" s="9">
        <v>1</v>
      </c>
      <c r="Q8" s="9">
        <v>0</v>
      </c>
      <c r="R8" s="9">
        <v>1</v>
      </c>
      <c r="S8" s="9">
        <v>0</v>
      </c>
      <c r="T8" s="8">
        <v>1</v>
      </c>
      <c r="U8" s="8">
        <v>1</v>
      </c>
      <c r="V8" s="8">
        <v>2</v>
      </c>
      <c r="W8" s="8">
        <v>2</v>
      </c>
      <c r="X8" s="9">
        <v>0</v>
      </c>
      <c r="Y8" s="9">
        <v>2</v>
      </c>
      <c r="Z8" s="9">
        <v>1</v>
      </c>
      <c r="AA8" s="8">
        <v>4</v>
      </c>
      <c r="AB8" s="8">
        <v>2</v>
      </c>
      <c r="AC8" s="19"/>
    </row>
    <row r="9" spans="1:29" ht="15.75" x14ac:dyDescent="0.25">
      <c r="A9" s="17">
        <v>8</v>
      </c>
      <c r="B9" s="2" t="s">
        <v>14</v>
      </c>
      <c r="C9" s="3" t="s">
        <v>2</v>
      </c>
      <c r="D9" s="18">
        <f t="shared" si="3"/>
        <v>45</v>
      </c>
      <c r="E9" s="18">
        <f t="shared" si="0"/>
        <v>44</v>
      </c>
      <c r="F9" s="19">
        <f t="shared" si="1"/>
        <v>28</v>
      </c>
      <c r="G9" s="19">
        <f t="shared" si="2"/>
        <v>16</v>
      </c>
      <c r="H9" s="20">
        <v>0</v>
      </c>
      <c r="I9" s="9">
        <v>0</v>
      </c>
      <c r="J9" s="9">
        <v>4</v>
      </c>
      <c r="K9" s="8">
        <v>2</v>
      </c>
      <c r="L9" s="8">
        <v>1</v>
      </c>
      <c r="M9" s="8">
        <v>1</v>
      </c>
      <c r="N9" s="9">
        <v>1</v>
      </c>
      <c r="O9" s="9">
        <v>0</v>
      </c>
      <c r="P9" s="9">
        <v>1</v>
      </c>
      <c r="Q9" s="9">
        <v>1</v>
      </c>
      <c r="R9" s="9">
        <v>1</v>
      </c>
      <c r="S9" s="9">
        <v>1</v>
      </c>
      <c r="T9" s="8">
        <v>0</v>
      </c>
      <c r="U9" s="8">
        <v>0</v>
      </c>
      <c r="V9" s="8">
        <v>3</v>
      </c>
      <c r="W9" s="8">
        <v>1</v>
      </c>
      <c r="X9" s="9">
        <v>1</v>
      </c>
      <c r="Y9" s="9">
        <v>1</v>
      </c>
      <c r="Z9" s="9">
        <v>3</v>
      </c>
      <c r="AA9" s="8">
        <v>4</v>
      </c>
      <c r="AB9" s="8">
        <v>2</v>
      </c>
      <c r="AC9" s="19"/>
    </row>
    <row r="12" spans="1:29" ht="15.75" x14ac:dyDescent="0.25">
      <c r="A12" s="10" t="s">
        <v>12</v>
      </c>
      <c r="B12" s="11" t="s">
        <v>57</v>
      </c>
      <c r="C12" s="11" t="s">
        <v>5</v>
      </c>
      <c r="D12" s="12"/>
      <c r="E12" s="12" t="s">
        <v>58</v>
      </c>
      <c r="F12" s="13" t="s">
        <v>59</v>
      </c>
      <c r="G12" s="13" t="s">
        <v>60</v>
      </c>
      <c r="H12" s="14" t="s">
        <v>61</v>
      </c>
      <c r="I12" s="15">
        <v>1</v>
      </c>
      <c r="J12" s="15">
        <v>1</v>
      </c>
      <c r="K12" s="16">
        <v>2</v>
      </c>
      <c r="L12" s="16">
        <v>2</v>
      </c>
      <c r="M12" s="16">
        <v>2</v>
      </c>
      <c r="N12" s="15">
        <v>3</v>
      </c>
      <c r="O12" s="15">
        <v>3</v>
      </c>
      <c r="P12" s="15">
        <v>3</v>
      </c>
      <c r="Q12" s="15">
        <v>3</v>
      </c>
      <c r="R12" s="15">
        <v>3</v>
      </c>
      <c r="S12" s="15">
        <v>3</v>
      </c>
      <c r="T12" s="16">
        <v>4</v>
      </c>
      <c r="U12" s="16">
        <v>4</v>
      </c>
      <c r="V12" s="16">
        <v>4</v>
      </c>
      <c r="W12" s="16">
        <v>4</v>
      </c>
      <c r="X12" s="15">
        <v>5</v>
      </c>
      <c r="Y12" s="15">
        <v>5</v>
      </c>
      <c r="Z12" s="15">
        <v>5</v>
      </c>
      <c r="AA12" s="16">
        <v>6</v>
      </c>
      <c r="AB12" s="16">
        <v>6</v>
      </c>
      <c r="AC12" s="13" t="s">
        <v>62</v>
      </c>
    </row>
    <row r="13" spans="1:29" ht="15.75" x14ac:dyDescent="0.25">
      <c r="A13" s="17">
        <v>1</v>
      </c>
      <c r="B13" s="2" t="s">
        <v>22</v>
      </c>
      <c r="C13" s="3" t="s">
        <v>2</v>
      </c>
      <c r="D13" s="18">
        <f t="shared" ref="D13:D20" si="4">E13+1</f>
        <v>50</v>
      </c>
      <c r="E13" s="18">
        <f t="shared" ref="E13:E20" si="5">F13+G13</f>
        <v>49</v>
      </c>
      <c r="F13" s="19">
        <f t="shared" ref="F13:F20" si="6">SUM(I13:AB13)</f>
        <v>32</v>
      </c>
      <c r="G13" s="19">
        <f t="shared" ref="G13:G20" si="7">20-(COUNTIF(I13:AB13,0))</f>
        <v>17</v>
      </c>
      <c r="H13" s="20">
        <v>0</v>
      </c>
      <c r="I13" s="9">
        <v>2</v>
      </c>
      <c r="J13" s="9">
        <v>4</v>
      </c>
      <c r="K13" s="8">
        <v>3</v>
      </c>
      <c r="L13" s="8">
        <v>1</v>
      </c>
      <c r="M13" s="8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0</v>
      </c>
      <c r="T13" s="8">
        <v>0</v>
      </c>
      <c r="U13" s="8">
        <v>0</v>
      </c>
      <c r="V13" s="8">
        <v>1</v>
      </c>
      <c r="W13" s="8">
        <v>3</v>
      </c>
      <c r="X13" s="9">
        <v>1</v>
      </c>
      <c r="Y13" s="9">
        <v>2</v>
      </c>
      <c r="Z13" s="9">
        <v>3</v>
      </c>
      <c r="AA13" s="8">
        <v>1</v>
      </c>
      <c r="AB13" s="8">
        <v>5</v>
      </c>
      <c r="AC13" s="19" t="s">
        <v>6</v>
      </c>
    </row>
    <row r="14" spans="1:29" ht="15.75" x14ac:dyDescent="0.25">
      <c r="A14" s="17">
        <v>2</v>
      </c>
      <c r="B14" s="2" t="s">
        <v>29</v>
      </c>
      <c r="C14" s="3" t="s">
        <v>1</v>
      </c>
      <c r="D14" s="18">
        <f t="shared" si="4"/>
        <v>46</v>
      </c>
      <c r="E14" s="18">
        <f t="shared" si="5"/>
        <v>45</v>
      </c>
      <c r="F14" s="19">
        <f t="shared" si="6"/>
        <v>29</v>
      </c>
      <c r="G14" s="19">
        <f t="shared" si="7"/>
        <v>16</v>
      </c>
      <c r="H14" s="20">
        <v>0</v>
      </c>
      <c r="I14" s="9">
        <v>1</v>
      </c>
      <c r="J14" s="9">
        <v>4</v>
      </c>
      <c r="K14" s="8">
        <v>4</v>
      </c>
      <c r="L14" s="8">
        <v>1</v>
      </c>
      <c r="M14" s="8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8">
        <v>0</v>
      </c>
      <c r="U14" s="8">
        <v>0</v>
      </c>
      <c r="V14" s="8">
        <v>0</v>
      </c>
      <c r="W14" s="8">
        <v>0</v>
      </c>
      <c r="X14" s="9">
        <v>2</v>
      </c>
      <c r="Y14" s="9">
        <v>2</v>
      </c>
      <c r="Z14" s="9">
        <v>2</v>
      </c>
      <c r="AA14" s="8">
        <v>4</v>
      </c>
      <c r="AB14" s="8">
        <v>2</v>
      </c>
      <c r="AC14" s="19"/>
    </row>
    <row r="15" spans="1:29" ht="15.75" x14ac:dyDescent="0.25">
      <c r="A15" s="17">
        <v>3</v>
      </c>
      <c r="B15" s="2" t="s">
        <v>46</v>
      </c>
      <c r="C15" s="3" t="s">
        <v>0</v>
      </c>
      <c r="D15" s="18">
        <f t="shared" si="4"/>
        <v>46</v>
      </c>
      <c r="E15" s="18">
        <f t="shared" si="5"/>
        <v>45</v>
      </c>
      <c r="F15" s="19">
        <f t="shared" si="6"/>
        <v>30</v>
      </c>
      <c r="G15" s="19">
        <f t="shared" si="7"/>
        <v>15</v>
      </c>
      <c r="H15" s="20">
        <v>0</v>
      </c>
      <c r="I15" s="9">
        <v>2</v>
      </c>
      <c r="J15" s="9">
        <v>4</v>
      </c>
      <c r="K15" s="8">
        <v>4</v>
      </c>
      <c r="L15" s="8">
        <v>1</v>
      </c>
      <c r="M15" s="8">
        <v>0</v>
      </c>
      <c r="N15" s="9">
        <v>1</v>
      </c>
      <c r="O15" s="9">
        <v>1</v>
      </c>
      <c r="P15" s="9">
        <v>1</v>
      </c>
      <c r="Q15" s="9">
        <v>1</v>
      </c>
      <c r="R15" s="9">
        <v>0</v>
      </c>
      <c r="S15" s="9">
        <v>0</v>
      </c>
      <c r="T15" s="8">
        <v>0</v>
      </c>
      <c r="U15" s="8">
        <v>0</v>
      </c>
      <c r="V15" s="8">
        <v>4</v>
      </c>
      <c r="W15" s="8">
        <v>2</v>
      </c>
      <c r="X15" s="9">
        <v>1</v>
      </c>
      <c r="Y15" s="9">
        <v>1</v>
      </c>
      <c r="Z15" s="9">
        <v>2</v>
      </c>
      <c r="AA15" s="8">
        <v>4</v>
      </c>
      <c r="AB15" s="8">
        <v>1</v>
      </c>
      <c r="AC15" s="19"/>
    </row>
    <row r="16" spans="1:29" ht="15.75" x14ac:dyDescent="0.25">
      <c r="A16" s="17">
        <v>4</v>
      </c>
      <c r="B16" s="2" t="s">
        <v>32</v>
      </c>
      <c r="C16" s="3" t="s">
        <v>1</v>
      </c>
      <c r="D16" s="18">
        <f t="shared" si="4"/>
        <v>41</v>
      </c>
      <c r="E16" s="18">
        <f t="shared" si="5"/>
        <v>40</v>
      </c>
      <c r="F16" s="19">
        <f t="shared" si="6"/>
        <v>26</v>
      </c>
      <c r="G16" s="19">
        <f t="shared" si="7"/>
        <v>14</v>
      </c>
      <c r="H16" s="20">
        <v>0</v>
      </c>
      <c r="I16" s="9">
        <v>2</v>
      </c>
      <c r="J16" s="9">
        <v>4</v>
      </c>
      <c r="K16" s="8">
        <v>0</v>
      </c>
      <c r="L16" s="8">
        <v>0</v>
      </c>
      <c r="M16" s="8">
        <v>0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0</v>
      </c>
      <c r="T16" s="8">
        <v>1</v>
      </c>
      <c r="U16" s="8">
        <v>0</v>
      </c>
      <c r="V16" s="8">
        <v>1</v>
      </c>
      <c r="W16" s="8">
        <v>2</v>
      </c>
      <c r="X16" s="9">
        <v>1</v>
      </c>
      <c r="Y16" s="9">
        <v>0</v>
      </c>
      <c r="Z16" s="9">
        <v>4</v>
      </c>
      <c r="AA16" s="8">
        <v>3</v>
      </c>
      <c r="AB16" s="8">
        <v>3</v>
      </c>
      <c r="AC16" s="19"/>
    </row>
    <row r="17" spans="1:29" x14ac:dyDescent="0.25">
      <c r="A17" s="17">
        <v>5</v>
      </c>
      <c r="B17" s="7" t="s">
        <v>51</v>
      </c>
      <c r="C17" s="8" t="s">
        <v>50</v>
      </c>
      <c r="D17" s="18">
        <f t="shared" si="4"/>
        <v>36</v>
      </c>
      <c r="E17" s="18">
        <f t="shared" si="5"/>
        <v>35</v>
      </c>
      <c r="F17" s="19">
        <f t="shared" si="6"/>
        <v>21</v>
      </c>
      <c r="G17" s="19">
        <f t="shared" si="7"/>
        <v>14</v>
      </c>
      <c r="H17" s="20">
        <v>0</v>
      </c>
      <c r="I17" s="9">
        <v>1</v>
      </c>
      <c r="J17" s="9">
        <v>2</v>
      </c>
      <c r="K17" s="8">
        <v>0</v>
      </c>
      <c r="L17" s="8">
        <v>1</v>
      </c>
      <c r="M17" s="8">
        <v>1</v>
      </c>
      <c r="N17" s="9">
        <v>1</v>
      </c>
      <c r="O17" s="9">
        <v>1</v>
      </c>
      <c r="P17" s="9">
        <v>1</v>
      </c>
      <c r="Q17" s="9">
        <v>1</v>
      </c>
      <c r="R17" s="9">
        <v>0</v>
      </c>
      <c r="S17" s="9">
        <v>0</v>
      </c>
      <c r="T17" s="8">
        <v>0</v>
      </c>
      <c r="U17" s="8">
        <v>0</v>
      </c>
      <c r="V17" s="8">
        <v>2</v>
      </c>
      <c r="W17" s="8">
        <v>0</v>
      </c>
      <c r="X17" s="9">
        <v>1</v>
      </c>
      <c r="Y17" s="9">
        <v>1</v>
      </c>
      <c r="Z17" s="9">
        <v>2</v>
      </c>
      <c r="AA17" s="8">
        <v>4</v>
      </c>
      <c r="AB17" s="8">
        <v>2</v>
      </c>
      <c r="AC17" s="19"/>
    </row>
    <row r="18" spans="1:29" ht="15.75" x14ac:dyDescent="0.25">
      <c r="A18" s="17">
        <v>6</v>
      </c>
      <c r="B18" s="2" t="s">
        <v>11</v>
      </c>
      <c r="C18" s="3" t="s">
        <v>1</v>
      </c>
      <c r="D18" s="18">
        <f t="shared" si="4"/>
        <v>29</v>
      </c>
      <c r="E18" s="18">
        <f t="shared" si="5"/>
        <v>28</v>
      </c>
      <c r="F18" s="19">
        <f t="shared" si="6"/>
        <v>17</v>
      </c>
      <c r="G18" s="19">
        <f t="shared" si="7"/>
        <v>11</v>
      </c>
      <c r="H18" s="20">
        <v>4</v>
      </c>
      <c r="I18" s="9">
        <v>0</v>
      </c>
      <c r="J18" s="9">
        <v>0</v>
      </c>
      <c r="K18" s="8">
        <v>3</v>
      </c>
      <c r="L18" s="8">
        <v>0</v>
      </c>
      <c r="M18" s="8">
        <v>1</v>
      </c>
      <c r="N18" s="9">
        <v>1</v>
      </c>
      <c r="O18" s="9">
        <v>1</v>
      </c>
      <c r="P18" s="9">
        <v>1</v>
      </c>
      <c r="Q18" s="9">
        <v>1</v>
      </c>
      <c r="R18" s="9">
        <v>0</v>
      </c>
      <c r="S18" s="9">
        <v>1</v>
      </c>
      <c r="T18" s="8">
        <v>1</v>
      </c>
      <c r="U18" s="8">
        <v>1</v>
      </c>
      <c r="V18" s="8">
        <v>0</v>
      </c>
      <c r="W18" s="8">
        <v>0</v>
      </c>
      <c r="X18" s="9">
        <v>0</v>
      </c>
      <c r="Y18" s="9">
        <v>0</v>
      </c>
      <c r="Z18" s="9">
        <v>0</v>
      </c>
      <c r="AA18" s="8">
        <v>4</v>
      </c>
      <c r="AB18" s="8">
        <v>2</v>
      </c>
      <c r="AC18" s="19"/>
    </row>
    <row r="19" spans="1:29" ht="15.75" x14ac:dyDescent="0.25">
      <c r="A19" s="17">
        <v>7</v>
      </c>
      <c r="B19" s="2" t="s">
        <v>35</v>
      </c>
      <c r="C19" s="3" t="s">
        <v>1</v>
      </c>
      <c r="D19" s="18">
        <f t="shared" si="4"/>
        <v>28</v>
      </c>
      <c r="E19" s="18">
        <f t="shared" si="5"/>
        <v>27</v>
      </c>
      <c r="F19" s="19">
        <f t="shared" si="6"/>
        <v>19</v>
      </c>
      <c r="G19" s="19">
        <f t="shared" si="7"/>
        <v>8</v>
      </c>
      <c r="H19" s="20">
        <v>0</v>
      </c>
      <c r="I19" s="9">
        <v>0</v>
      </c>
      <c r="J19" s="9">
        <v>2</v>
      </c>
      <c r="K19" s="8">
        <v>1</v>
      </c>
      <c r="L19" s="8">
        <v>0</v>
      </c>
      <c r="M19" s="8">
        <v>0</v>
      </c>
      <c r="N19" s="9">
        <v>1</v>
      </c>
      <c r="O19" s="9">
        <v>0</v>
      </c>
      <c r="P19" s="9">
        <v>1</v>
      </c>
      <c r="Q19" s="9">
        <v>0</v>
      </c>
      <c r="R19" s="9">
        <v>2</v>
      </c>
      <c r="S19" s="9">
        <v>0</v>
      </c>
      <c r="T19" s="8">
        <v>0</v>
      </c>
      <c r="U19" s="8">
        <v>0</v>
      </c>
      <c r="V19" s="8">
        <v>3</v>
      </c>
      <c r="W19" s="8">
        <v>0</v>
      </c>
      <c r="X19" s="9">
        <v>0</v>
      </c>
      <c r="Y19" s="9">
        <v>0</v>
      </c>
      <c r="Z19" s="9">
        <v>6</v>
      </c>
      <c r="AA19" s="8">
        <v>3</v>
      </c>
      <c r="AB19" s="8">
        <v>0</v>
      </c>
      <c r="AC19" s="19"/>
    </row>
    <row r="20" spans="1:29" ht="15.75" x14ac:dyDescent="0.25">
      <c r="A20" s="17">
        <v>8</v>
      </c>
      <c r="B20" s="2" t="s">
        <v>37</v>
      </c>
      <c r="C20" s="6" t="s">
        <v>2</v>
      </c>
      <c r="D20" s="18">
        <f t="shared" si="4"/>
        <v>26</v>
      </c>
      <c r="E20" s="18">
        <f t="shared" si="5"/>
        <v>25</v>
      </c>
      <c r="F20" s="19">
        <f t="shared" si="6"/>
        <v>15</v>
      </c>
      <c r="G20" s="19">
        <f t="shared" si="7"/>
        <v>10</v>
      </c>
      <c r="H20" s="20">
        <v>0</v>
      </c>
      <c r="I20" s="9">
        <v>0</v>
      </c>
      <c r="J20" s="9">
        <v>1</v>
      </c>
      <c r="K20" s="8">
        <v>1</v>
      </c>
      <c r="L20" s="8">
        <v>0</v>
      </c>
      <c r="M20" s="8">
        <v>1</v>
      </c>
      <c r="N20" s="9">
        <v>0</v>
      </c>
      <c r="O20" s="9">
        <v>2</v>
      </c>
      <c r="P20" s="9">
        <v>1</v>
      </c>
      <c r="Q20" s="9">
        <v>1</v>
      </c>
      <c r="R20" s="9">
        <v>0</v>
      </c>
      <c r="S20" s="9">
        <v>0</v>
      </c>
      <c r="T20" s="8">
        <v>0</v>
      </c>
      <c r="U20" s="8">
        <v>0</v>
      </c>
      <c r="V20" s="8">
        <v>0</v>
      </c>
      <c r="W20" s="8">
        <v>0</v>
      </c>
      <c r="X20" s="9">
        <v>1</v>
      </c>
      <c r="Y20" s="9">
        <v>0</v>
      </c>
      <c r="Z20" s="9">
        <v>2</v>
      </c>
      <c r="AA20" s="8">
        <v>4</v>
      </c>
      <c r="AB20" s="8">
        <v>1</v>
      </c>
      <c r="AC20" s="19"/>
    </row>
    <row r="23" spans="1:29" ht="15.75" x14ac:dyDescent="0.25">
      <c r="A23" s="10" t="s">
        <v>24</v>
      </c>
      <c r="B23" s="11" t="s">
        <v>57</v>
      </c>
      <c r="C23" s="11" t="s">
        <v>5</v>
      </c>
      <c r="D23" s="12"/>
      <c r="E23" s="12" t="s">
        <v>58</v>
      </c>
      <c r="F23" s="13" t="s">
        <v>59</v>
      </c>
      <c r="G23" s="13" t="s">
        <v>60</v>
      </c>
      <c r="H23" s="14" t="s">
        <v>61</v>
      </c>
      <c r="I23" s="15">
        <v>1</v>
      </c>
      <c r="J23" s="15">
        <v>1</v>
      </c>
      <c r="K23" s="16">
        <v>2</v>
      </c>
      <c r="L23" s="16">
        <v>2</v>
      </c>
      <c r="M23" s="16">
        <v>2</v>
      </c>
      <c r="N23" s="15">
        <v>3</v>
      </c>
      <c r="O23" s="15">
        <v>3</v>
      </c>
      <c r="P23" s="15">
        <v>3</v>
      </c>
      <c r="Q23" s="15">
        <v>3</v>
      </c>
      <c r="R23" s="15">
        <v>3</v>
      </c>
      <c r="S23" s="15">
        <v>3</v>
      </c>
      <c r="T23" s="16">
        <v>4</v>
      </c>
      <c r="U23" s="16">
        <v>4</v>
      </c>
      <c r="V23" s="16">
        <v>4</v>
      </c>
      <c r="W23" s="16">
        <v>4</v>
      </c>
      <c r="X23" s="15">
        <v>5</v>
      </c>
      <c r="Y23" s="15">
        <v>5</v>
      </c>
      <c r="Z23" s="15">
        <v>5</v>
      </c>
      <c r="AA23" s="16">
        <v>6</v>
      </c>
      <c r="AB23" s="16">
        <v>6</v>
      </c>
      <c r="AC23" s="13" t="s">
        <v>62</v>
      </c>
    </row>
    <row r="24" spans="1:29" ht="15.75" x14ac:dyDescent="0.25">
      <c r="A24" s="17">
        <v>1</v>
      </c>
      <c r="B24" s="2" t="s">
        <v>26</v>
      </c>
      <c r="C24" s="3" t="s">
        <v>1</v>
      </c>
      <c r="D24" s="18">
        <f t="shared" ref="D24:D27" si="8">E24+1</f>
        <v>49</v>
      </c>
      <c r="E24" s="18">
        <f t="shared" ref="E24:E27" si="9">F24+G24</f>
        <v>48</v>
      </c>
      <c r="F24" s="19">
        <f t="shared" ref="F24:F27" si="10">SUM(I24:AB24)</f>
        <v>30</v>
      </c>
      <c r="G24" s="19">
        <f t="shared" ref="G24:G27" si="11">20-(COUNTIF(I24:AB24,0))</f>
        <v>18</v>
      </c>
      <c r="H24" s="20">
        <v>0</v>
      </c>
      <c r="I24" s="9">
        <v>1</v>
      </c>
      <c r="J24" s="9">
        <v>5</v>
      </c>
      <c r="K24" s="8">
        <v>3</v>
      </c>
      <c r="L24" s="8">
        <v>1</v>
      </c>
      <c r="M24" s="8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8">
        <v>1</v>
      </c>
      <c r="U24" s="8">
        <v>0</v>
      </c>
      <c r="V24" s="8">
        <v>2</v>
      </c>
      <c r="W24" s="8">
        <v>1</v>
      </c>
      <c r="X24" s="9">
        <v>1</v>
      </c>
      <c r="Y24" s="9">
        <v>0</v>
      </c>
      <c r="Z24" s="9">
        <v>3</v>
      </c>
      <c r="AA24" s="8">
        <v>2</v>
      </c>
      <c r="AB24" s="8">
        <v>3</v>
      </c>
      <c r="AC24" s="19"/>
    </row>
    <row r="25" spans="1:29" ht="15.75" x14ac:dyDescent="0.25">
      <c r="A25" s="17">
        <v>2</v>
      </c>
      <c r="B25" s="2" t="s">
        <v>23</v>
      </c>
      <c r="C25" s="3" t="s">
        <v>1</v>
      </c>
      <c r="D25" s="18">
        <f t="shared" si="8"/>
        <v>44</v>
      </c>
      <c r="E25" s="18">
        <f t="shared" si="9"/>
        <v>43</v>
      </c>
      <c r="F25" s="19">
        <f t="shared" si="10"/>
        <v>26</v>
      </c>
      <c r="G25" s="19">
        <f t="shared" si="11"/>
        <v>17</v>
      </c>
      <c r="H25" s="20">
        <v>2</v>
      </c>
      <c r="I25" s="9">
        <v>1</v>
      </c>
      <c r="J25" s="9">
        <v>4</v>
      </c>
      <c r="K25" s="8">
        <v>2</v>
      </c>
      <c r="L25" s="8">
        <v>0</v>
      </c>
      <c r="M25" s="8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0</v>
      </c>
      <c r="T25" s="8">
        <v>1</v>
      </c>
      <c r="U25" s="8">
        <v>1</v>
      </c>
      <c r="V25" s="8">
        <v>1</v>
      </c>
      <c r="W25" s="8">
        <v>2</v>
      </c>
      <c r="X25" s="9">
        <v>1</v>
      </c>
      <c r="Y25" s="9">
        <v>0</v>
      </c>
      <c r="Z25" s="9">
        <v>3</v>
      </c>
      <c r="AA25" s="8">
        <v>3</v>
      </c>
      <c r="AB25" s="8">
        <v>1</v>
      </c>
      <c r="AC25" s="19"/>
    </row>
    <row r="26" spans="1:29" ht="15.75" x14ac:dyDescent="0.25">
      <c r="A26" s="17">
        <v>3</v>
      </c>
      <c r="B26" s="2" t="s">
        <v>41</v>
      </c>
      <c r="C26" s="3" t="s">
        <v>1</v>
      </c>
      <c r="D26" s="18">
        <f t="shared" si="8"/>
        <v>43</v>
      </c>
      <c r="E26" s="18">
        <f t="shared" si="9"/>
        <v>42</v>
      </c>
      <c r="F26" s="19">
        <f t="shared" si="10"/>
        <v>26</v>
      </c>
      <c r="G26" s="19">
        <f t="shared" si="11"/>
        <v>16</v>
      </c>
      <c r="H26" s="20">
        <v>0</v>
      </c>
      <c r="I26" s="9">
        <v>1</v>
      </c>
      <c r="J26" s="9">
        <v>4</v>
      </c>
      <c r="K26" s="8">
        <v>0</v>
      </c>
      <c r="L26" s="8">
        <v>0</v>
      </c>
      <c r="M26" s="8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8">
        <v>1</v>
      </c>
      <c r="U26" s="8">
        <v>0</v>
      </c>
      <c r="V26" s="8">
        <v>2</v>
      </c>
      <c r="W26" s="8">
        <v>0</v>
      </c>
      <c r="X26" s="9">
        <v>2</v>
      </c>
      <c r="Y26" s="9">
        <v>2</v>
      </c>
      <c r="Z26" s="9">
        <v>1</v>
      </c>
      <c r="AA26" s="8">
        <v>5</v>
      </c>
      <c r="AB26" s="8">
        <v>1</v>
      </c>
      <c r="AC26" s="19"/>
    </row>
    <row r="27" spans="1:29" ht="15.75" x14ac:dyDescent="0.25">
      <c r="A27" s="17">
        <v>4</v>
      </c>
      <c r="B27" s="2" t="s">
        <v>45</v>
      </c>
      <c r="C27" s="3" t="s">
        <v>0</v>
      </c>
      <c r="D27" s="18">
        <f t="shared" si="8"/>
        <v>39</v>
      </c>
      <c r="E27" s="18">
        <f t="shared" si="9"/>
        <v>38</v>
      </c>
      <c r="F27" s="19">
        <f t="shared" si="10"/>
        <v>26</v>
      </c>
      <c r="G27" s="19">
        <f t="shared" si="11"/>
        <v>12</v>
      </c>
      <c r="H27" s="20">
        <v>0</v>
      </c>
      <c r="I27" s="9">
        <v>0</v>
      </c>
      <c r="J27" s="9">
        <v>5</v>
      </c>
      <c r="K27" s="8">
        <v>3</v>
      </c>
      <c r="L27" s="8">
        <v>0</v>
      </c>
      <c r="M27" s="8">
        <v>0</v>
      </c>
      <c r="N27" s="9">
        <v>1</v>
      </c>
      <c r="O27" s="9">
        <v>0</v>
      </c>
      <c r="P27" s="9">
        <v>1</v>
      </c>
      <c r="Q27" s="9">
        <v>1</v>
      </c>
      <c r="R27" s="9">
        <v>0</v>
      </c>
      <c r="S27" s="9">
        <v>1</v>
      </c>
      <c r="T27" s="8">
        <v>0</v>
      </c>
      <c r="U27" s="8">
        <v>0</v>
      </c>
      <c r="V27" s="8">
        <v>2</v>
      </c>
      <c r="W27" s="8">
        <v>3</v>
      </c>
      <c r="X27" s="9">
        <v>2</v>
      </c>
      <c r="Y27" s="9">
        <v>0</v>
      </c>
      <c r="Z27" s="9">
        <v>2</v>
      </c>
      <c r="AA27" s="8">
        <v>4</v>
      </c>
      <c r="AB27" s="8">
        <v>1</v>
      </c>
      <c r="AC27" s="19"/>
    </row>
    <row r="28" spans="1:29" ht="166.5" customHeight="1" x14ac:dyDescent="0.25"/>
    <row r="29" spans="1:29" ht="15.75" x14ac:dyDescent="0.25">
      <c r="A29" s="10" t="s">
        <v>66</v>
      </c>
      <c r="B29" s="7" t="s">
        <v>57</v>
      </c>
      <c r="C29" s="7" t="s">
        <v>5</v>
      </c>
    </row>
    <row r="31" spans="1:29" ht="15.75" x14ac:dyDescent="0.25">
      <c r="B31" s="2" t="s">
        <v>34</v>
      </c>
      <c r="C31" s="3" t="s">
        <v>1</v>
      </c>
      <c r="D31" s="18">
        <f t="shared" ref="D31:D33" si="12">E31+1</f>
        <v>55</v>
      </c>
      <c r="E31" s="18">
        <f>F31+G31</f>
        <v>54</v>
      </c>
      <c r="F31" s="19">
        <f>SUM(I31:AB31)</f>
        <v>34</v>
      </c>
      <c r="G31" s="19">
        <f>20-(COUNTIF(I31:AB31,0))</f>
        <v>20</v>
      </c>
      <c r="H31" s="20">
        <v>1</v>
      </c>
      <c r="I31" s="9">
        <v>1</v>
      </c>
      <c r="J31" s="9">
        <v>5</v>
      </c>
      <c r="K31" s="8">
        <v>4</v>
      </c>
      <c r="L31" s="8">
        <v>1</v>
      </c>
      <c r="M31" s="8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8">
        <v>1</v>
      </c>
      <c r="U31" s="8">
        <v>1</v>
      </c>
      <c r="V31" s="8">
        <v>1</v>
      </c>
      <c r="W31" s="8">
        <v>3</v>
      </c>
      <c r="X31" s="9">
        <v>1</v>
      </c>
      <c r="Y31" s="9">
        <v>2</v>
      </c>
      <c r="Z31" s="9">
        <v>1</v>
      </c>
      <c r="AA31" s="8">
        <v>1</v>
      </c>
      <c r="AB31" s="8">
        <v>5</v>
      </c>
    </row>
    <row r="32" spans="1:29" ht="15.75" x14ac:dyDescent="0.25">
      <c r="B32" s="2" t="s">
        <v>43</v>
      </c>
      <c r="C32" s="3" t="s">
        <v>1</v>
      </c>
      <c r="D32" s="18">
        <f t="shared" si="12"/>
        <v>51</v>
      </c>
      <c r="E32" s="18">
        <f>F32+G32</f>
        <v>50</v>
      </c>
      <c r="F32" s="19">
        <f>SUM(I32:AB32)</f>
        <v>33</v>
      </c>
      <c r="G32" s="19">
        <f>20-(COUNTIF(I32:AB32,0))</f>
        <v>17</v>
      </c>
      <c r="H32" s="20">
        <v>0</v>
      </c>
      <c r="I32" s="9">
        <v>1</v>
      </c>
      <c r="J32" s="9">
        <v>4</v>
      </c>
      <c r="K32" s="8">
        <v>2</v>
      </c>
      <c r="L32" s="8">
        <v>1</v>
      </c>
      <c r="M32" s="8">
        <v>2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8">
        <v>0</v>
      </c>
      <c r="U32" s="8">
        <v>0</v>
      </c>
      <c r="V32" s="8">
        <v>5</v>
      </c>
      <c r="W32" s="8">
        <v>1</v>
      </c>
      <c r="X32" s="9">
        <v>1</v>
      </c>
      <c r="Y32" s="9">
        <v>0</v>
      </c>
      <c r="Z32" s="9">
        <v>4</v>
      </c>
      <c r="AA32" s="8">
        <v>3</v>
      </c>
      <c r="AB32" s="8">
        <v>3</v>
      </c>
    </row>
    <row r="33" spans="2:28" ht="15.75" x14ac:dyDescent="0.25">
      <c r="B33" s="2" t="s">
        <v>26</v>
      </c>
      <c r="C33" s="3" t="s">
        <v>1</v>
      </c>
      <c r="D33" s="18">
        <f t="shared" si="12"/>
        <v>49</v>
      </c>
      <c r="E33" s="18">
        <f>F33+G33</f>
        <v>48</v>
      </c>
      <c r="F33" s="19">
        <f>SUM(I33:AB33)</f>
        <v>30</v>
      </c>
      <c r="G33" s="19">
        <f>20-(COUNTIF(I33:AB33,0))</f>
        <v>18</v>
      </c>
      <c r="H33" s="20">
        <v>0</v>
      </c>
      <c r="I33" s="9">
        <v>1</v>
      </c>
      <c r="J33" s="9">
        <v>5</v>
      </c>
      <c r="K33" s="8">
        <v>3</v>
      </c>
      <c r="L33" s="8">
        <v>1</v>
      </c>
      <c r="M33" s="8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8">
        <v>1</v>
      </c>
      <c r="U33" s="8">
        <v>0</v>
      </c>
      <c r="V33" s="8">
        <v>2</v>
      </c>
      <c r="W33" s="8">
        <v>1</v>
      </c>
      <c r="X33" s="9">
        <v>1</v>
      </c>
      <c r="Y33" s="9">
        <v>0</v>
      </c>
      <c r="Z33" s="9">
        <v>3</v>
      </c>
      <c r="AA33" s="8">
        <v>2</v>
      </c>
      <c r="AB33" s="8">
        <v>3</v>
      </c>
    </row>
    <row r="34" spans="2:28" x14ac:dyDescent="0.25">
      <c r="D34">
        <f>SUM(D31:D33)</f>
        <v>155</v>
      </c>
      <c r="E34">
        <f>SUM(E31:E33)</f>
        <v>152</v>
      </c>
    </row>
    <row r="36" spans="2:28" ht="15.75" x14ac:dyDescent="0.25">
      <c r="B36" s="31" t="s">
        <v>44</v>
      </c>
      <c r="C36" s="32" t="s">
        <v>2</v>
      </c>
      <c r="D36" s="18">
        <f t="shared" ref="D36:D38" si="13">E36+1</f>
        <v>51</v>
      </c>
      <c r="E36" s="33">
        <f>F36+G36</f>
        <v>50</v>
      </c>
      <c r="F36" s="34">
        <f>SUM(I36:AB36)</f>
        <v>31</v>
      </c>
      <c r="G36" s="34">
        <f>20-(COUNTIF(I36:AB36,0))</f>
        <v>19</v>
      </c>
      <c r="H36" s="35">
        <v>3</v>
      </c>
      <c r="I36" s="36">
        <v>2</v>
      </c>
      <c r="J36" s="36">
        <v>4</v>
      </c>
      <c r="K36" s="37">
        <v>3</v>
      </c>
      <c r="L36" s="37">
        <v>1</v>
      </c>
      <c r="M36" s="37">
        <v>1</v>
      </c>
      <c r="N36" s="36">
        <v>1</v>
      </c>
      <c r="O36" s="36">
        <v>1</v>
      </c>
      <c r="P36" s="36">
        <v>1</v>
      </c>
      <c r="Q36" s="36">
        <v>1</v>
      </c>
      <c r="R36" s="36">
        <v>1</v>
      </c>
      <c r="S36" s="36">
        <v>1</v>
      </c>
      <c r="T36" s="37">
        <v>1</v>
      </c>
      <c r="U36" s="37">
        <v>1</v>
      </c>
      <c r="V36" s="37">
        <v>0</v>
      </c>
      <c r="W36" s="37">
        <v>2</v>
      </c>
      <c r="X36" s="36">
        <v>1</v>
      </c>
      <c r="Y36" s="36">
        <v>1</v>
      </c>
      <c r="Z36" s="36">
        <v>2</v>
      </c>
      <c r="AA36" s="37">
        <v>2</v>
      </c>
      <c r="AB36" s="37">
        <v>4</v>
      </c>
    </row>
    <row r="37" spans="2:28" ht="15.75" x14ac:dyDescent="0.25">
      <c r="B37" s="31" t="s">
        <v>22</v>
      </c>
      <c r="C37" s="32" t="s">
        <v>2</v>
      </c>
      <c r="D37" s="18">
        <f t="shared" si="13"/>
        <v>50</v>
      </c>
      <c r="E37" s="33">
        <f>F37+G37</f>
        <v>49</v>
      </c>
      <c r="F37" s="34">
        <f>SUM(I37:AB37)</f>
        <v>32</v>
      </c>
      <c r="G37" s="34">
        <f>20-(COUNTIF(I37:AB37,0))</f>
        <v>17</v>
      </c>
      <c r="H37" s="35">
        <v>0</v>
      </c>
      <c r="I37" s="36">
        <v>2</v>
      </c>
      <c r="J37" s="36">
        <v>4</v>
      </c>
      <c r="K37" s="37">
        <v>3</v>
      </c>
      <c r="L37" s="37">
        <v>1</v>
      </c>
      <c r="M37" s="37">
        <v>1</v>
      </c>
      <c r="N37" s="36">
        <v>1</v>
      </c>
      <c r="O37" s="36">
        <v>1</v>
      </c>
      <c r="P37" s="36">
        <v>1</v>
      </c>
      <c r="Q37" s="36">
        <v>1</v>
      </c>
      <c r="R37" s="36">
        <v>1</v>
      </c>
      <c r="S37" s="36">
        <v>0</v>
      </c>
      <c r="T37" s="37">
        <v>0</v>
      </c>
      <c r="U37" s="37">
        <v>0</v>
      </c>
      <c r="V37" s="37">
        <v>1</v>
      </c>
      <c r="W37" s="37">
        <v>3</v>
      </c>
      <c r="X37" s="36">
        <v>1</v>
      </c>
      <c r="Y37" s="36">
        <v>2</v>
      </c>
      <c r="Z37" s="36">
        <v>3</v>
      </c>
      <c r="AA37" s="37">
        <v>1</v>
      </c>
      <c r="AB37" s="37">
        <v>5</v>
      </c>
    </row>
    <row r="38" spans="2:28" ht="15.75" x14ac:dyDescent="0.25">
      <c r="B38" s="31" t="s">
        <v>14</v>
      </c>
      <c r="C38" s="32" t="s">
        <v>2</v>
      </c>
      <c r="D38" s="18">
        <f t="shared" si="13"/>
        <v>45</v>
      </c>
      <c r="E38" s="33">
        <f>F38+G38</f>
        <v>44</v>
      </c>
      <c r="F38" s="34">
        <f>SUM(I38:AB38)</f>
        <v>28</v>
      </c>
      <c r="G38" s="34">
        <f>20-(COUNTIF(I38:AB38,0))</f>
        <v>16</v>
      </c>
      <c r="H38" s="35">
        <v>0</v>
      </c>
      <c r="I38" s="36">
        <v>0</v>
      </c>
      <c r="J38" s="36">
        <v>4</v>
      </c>
      <c r="K38" s="37">
        <v>2</v>
      </c>
      <c r="L38" s="37">
        <v>1</v>
      </c>
      <c r="M38" s="37">
        <v>1</v>
      </c>
      <c r="N38" s="36">
        <v>1</v>
      </c>
      <c r="O38" s="36">
        <v>0</v>
      </c>
      <c r="P38" s="36">
        <v>1</v>
      </c>
      <c r="Q38" s="36">
        <v>1</v>
      </c>
      <c r="R38" s="36">
        <v>1</v>
      </c>
      <c r="S38" s="36">
        <v>1</v>
      </c>
      <c r="T38" s="37">
        <v>0</v>
      </c>
      <c r="U38" s="37">
        <v>0</v>
      </c>
      <c r="V38" s="37">
        <v>3</v>
      </c>
      <c r="W38" s="37">
        <v>1</v>
      </c>
      <c r="X38" s="36">
        <v>1</v>
      </c>
      <c r="Y38" s="36">
        <v>1</v>
      </c>
      <c r="Z38" s="36">
        <v>3</v>
      </c>
      <c r="AA38" s="37">
        <v>4</v>
      </c>
      <c r="AB38" s="37">
        <v>2</v>
      </c>
    </row>
    <row r="39" spans="2:28" x14ac:dyDescent="0.25">
      <c r="D39">
        <f>SUM(D36:D38)</f>
        <v>146</v>
      </c>
      <c r="E39">
        <f>SUM(E36:E38)</f>
        <v>143</v>
      </c>
    </row>
    <row r="41" spans="2:28" ht="15.75" x14ac:dyDescent="0.25">
      <c r="B41" s="2" t="s">
        <v>17</v>
      </c>
      <c r="C41" s="3" t="s">
        <v>0</v>
      </c>
      <c r="D41" s="18">
        <f t="shared" ref="D41:D43" si="14">E41+1</f>
        <v>56</v>
      </c>
      <c r="E41" s="18">
        <f>F41+G41</f>
        <v>55</v>
      </c>
      <c r="F41" s="19">
        <f>SUM(I41:AB41)</f>
        <v>35</v>
      </c>
      <c r="G41" s="19">
        <f>20-(COUNTIF(I41:AB41,0))</f>
        <v>20</v>
      </c>
      <c r="H41" s="20">
        <v>2</v>
      </c>
      <c r="I41" s="9">
        <v>1</v>
      </c>
      <c r="J41" s="9">
        <v>4</v>
      </c>
      <c r="K41" s="8">
        <v>4</v>
      </c>
      <c r="L41" s="8">
        <v>1</v>
      </c>
      <c r="M41" s="8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8">
        <v>1</v>
      </c>
      <c r="U41" s="8">
        <v>1</v>
      </c>
      <c r="V41" s="8">
        <v>2</v>
      </c>
      <c r="W41" s="8">
        <v>2</v>
      </c>
      <c r="X41" s="9">
        <v>1</v>
      </c>
      <c r="Y41" s="9">
        <v>1</v>
      </c>
      <c r="Z41" s="9">
        <v>4</v>
      </c>
      <c r="AA41" s="8">
        <v>2</v>
      </c>
      <c r="AB41" s="8">
        <v>4</v>
      </c>
    </row>
    <row r="42" spans="2:28" ht="15.75" x14ac:dyDescent="0.25">
      <c r="B42" s="2" t="s">
        <v>46</v>
      </c>
      <c r="C42" s="3" t="s">
        <v>0</v>
      </c>
      <c r="D42" s="18">
        <f t="shared" si="14"/>
        <v>46</v>
      </c>
      <c r="E42" s="18">
        <f>F42+G42</f>
        <v>45</v>
      </c>
      <c r="F42" s="19">
        <f>SUM(I42:AB42)</f>
        <v>30</v>
      </c>
      <c r="G42" s="19">
        <f>20-(COUNTIF(I42:AB42,0))</f>
        <v>15</v>
      </c>
      <c r="H42" s="20">
        <v>0</v>
      </c>
      <c r="I42" s="9">
        <v>2</v>
      </c>
      <c r="J42" s="9">
        <v>4</v>
      </c>
      <c r="K42" s="8">
        <v>4</v>
      </c>
      <c r="L42" s="8">
        <v>1</v>
      </c>
      <c r="M42" s="8">
        <v>0</v>
      </c>
      <c r="N42" s="9">
        <v>1</v>
      </c>
      <c r="O42" s="9">
        <v>1</v>
      </c>
      <c r="P42" s="9">
        <v>1</v>
      </c>
      <c r="Q42" s="9">
        <v>1</v>
      </c>
      <c r="R42" s="9">
        <v>0</v>
      </c>
      <c r="S42" s="9">
        <v>0</v>
      </c>
      <c r="T42" s="8">
        <v>0</v>
      </c>
      <c r="U42" s="8">
        <v>0</v>
      </c>
      <c r="V42" s="8">
        <v>4</v>
      </c>
      <c r="W42" s="8">
        <v>2</v>
      </c>
      <c r="X42" s="9">
        <v>1</v>
      </c>
      <c r="Y42" s="9">
        <v>1</v>
      </c>
      <c r="Z42" s="9">
        <v>2</v>
      </c>
      <c r="AA42" s="8">
        <v>4</v>
      </c>
      <c r="AB42" s="8">
        <v>1</v>
      </c>
    </row>
    <row r="43" spans="2:28" ht="15.75" x14ac:dyDescent="0.25">
      <c r="B43" s="2" t="s">
        <v>45</v>
      </c>
      <c r="C43" s="3" t="s">
        <v>0</v>
      </c>
      <c r="D43" s="18">
        <f t="shared" si="14"/>
        <v>39</v>
      </c>
      <c r="E43" s="18">
        <f>F43+G43</f>
        <v>38</v>
      </c>
      <c r="F43" s="19">
        <f>SUM(I43:AB43)</f>
        <v>26</v>
      </c>
      <c r="G43" s="19">
        <f>20-(COUNTIF(I43:AB43,0))</f>
        <v>12</v>
      </c>
      <c r="H43" s="20">
        <v>0</v>
      </c>
      <c r="I43" s="9">
        <v>0</v>
      </c>
      <c r="J43" s="9">
        <v>5</v>
      </c>
      <c r="K43" s="8">
        <v>3</v>
      </c>
      <c r="L43" s="8">
        <v>0</v>
      </c>
      <c r="M43" s="8">
        <v>0</v>
      </c>
      <c r="N43" s="9">
        <v>1</v>
      </c>
      <c r="O43" s="9">
        <v>0</v>
      </c>
      <c r="P43" s="9">
        <v>1</v>
      </c>
      <c r="Q43" s="9">
        <v>1</v>
      </c>
      <c r="R43" s="9">
        <v>0</v>
      </c>
      <c r="S43" s="9">
        <v>1</v>
      </c>
      <c r="T43" s="8">
        <v>0</v>
      </c>
      <c r="U43" s="8">
        <v>0</v>
      </c>
      <c r="V43" s="8">
        <v>2</v>
      </c>
      <c r="W43" s="8">
        <v>3</v>
      </c>
      <c r="X43" s="9">
        <v>2</v>
      </c>
      <c r="Y43" s="9">
        <v>0</v>
      </c>
      <c r="Z43" s="9">
        <v>2</v>
      </c>
      <c r="AA43" s="8">
        <v>4</v>
      </c>
      <c r="AB43" s="8">
        <v>1</v>
      </c>
    </row>
    <row r="44" spans="2:28" x14ac:dyDescent="0.25">
      <c r="D44">
        <f>SUM(D41:D43)</f>
        <v>141</v>
      </c>
      <c r="E44">
        <f>SUM(E41:E43)</f>
        <v>138</v>
      </c>
    </row>
  </sheetData>
  <sortState ref="B13:AC20">
    <sortCondition descending="1" ref="D13:D20"/>
    <sortCondition descending="1" ref="H13:H20"/>
    <sortCondition descending="1" ref="AB13:AB20"/>
  </sortState>
  <pageMargins left="0.7" right="0.7" top="0.75" bottom="0.75" header="0.51180555555555551" footer="0.51180555555555551"/>
  <pageSetup paperSize="9" scale="85" firstPageNumber="0" fitToHeight="0" orientation="landscape" horizontalDpi="300" verticalDpi="300" r:id="rId1"/>
  <headerFooter alignWithMargins="0">
    <oddHeader>&amp;CVinterfält 1 2023</oddHeader>
    <oddFooter>&amp;LGranskad av Marcus Claeson 230214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view="pageLayout" zoomScaleNormal="100" workbookViewId="0">
      <selection activeCell="X22" sqref="X22"/>
    </sheetView>
  </sheetViews>
  <sheetFormatPr defaultRowHeight="15" x14ac:dyDescent="0.25"/>
  <cols>
    <col min="1" max="1" width="9.140625" style="1"/>
    <col min="2" max="2" width="18" customWidth="1"/>
    <col min="3" max="3" width="27.42578125" customWidth="1"/>
    <col min="4" max="5" width="3.85546875" customWidth="1"/>
    <col min="6" max="7" width="3.7109375" customWidth="1"/>
    <col min="8" max="8" width="3.42578125" customWidth="1"/>
    <col min="9" max="28" width="3.7109375" customWidth="1"/>
    <col min="29" max="29" width="6.7109375" customWidth="1"/>
  </cols>
  <sheetData>
    <row r="1" spans="1:29" ht="15.75" x14ac:dyDescent="0.25">
      <c r="A1" s="10" t="s">
        <v>19</v>
      </c>
      <c r="B1" s="11" t="s">
        <v>57</v>
      </c>
      <c r="C1" s="11" t="s">
        <v>5</v>
      </c>
      <c r="D1" s="38" t="s">
        <v>75</v>
      </c>
      <c r="E1" s="12" t="s">
        <v>58</v>
      </c>
      <c r="F1" s="13" t="s">
        <v>59</v>
      </c>
      <c r="G1" s="13" t="s">
        <v>60</v>
      </c>
      <c r="H1" s="14" t="s">
        <v>61</v>
      </c>
      <c r="I1" s="15">
        <v>1</v>
      </c>
      <c r="J1" s="15">
        <v>1</v>
      </c>
      <c r="K1" s="16">
        <v>2</v>
      </c>
      <c r="L1" s="16">
        <v>2</v>
      </c>
      <c r="M1" s="16">
        <v>2</v>
      </c>
      <c r="N1" s="15">
        <v>3</v>
      </c>
      <c r="O1" s="15">
        <v>3</v>
      </c>
      <c r="P1" s="15">
        <v>3</v>
      </c>
      <c r="Q1" s="15">
        <v>3</v>
      </c>
      <c r="R1" s="15">
        <v>3</v>
      </c>
      <c r="S1" s="15">
        <v>3</v>
      </c>
      <c r="T1" s="16">
        <v>4</v>
      </c>
      <c r="U1" s="16">
        <v>4</v>
      </c>
      <c r="V1" s="16">
        <v>4</v>
      </c>
      <c r="W1" s="16">
        <v>4</v>
      </c>
      <c r="X1" s="15">
        <v>5</v>
      </c>
      <c r="Y1" s="15">
        <v>5</v>
      </c>
      <c r="Z1" s="15">
        <v>5</v>
      </c>
      <c r="AA1" s="16">
        <v>6</v>
      </c>
      <c r="AB1" s="16">
        <v>6</v>
      </c>
      <c r="AC1" s="13" t="s">
        <v>62</v>
      </c>
    </row>
    <row r="2" spans="1:29" ht="15.75" x14ac:dyDescent="0.25">
      <c r="A2" s="17">
        <v>1</v>
      </c>
      <c r="B2" s="2" t="s">
        <v>34</v>
      </c>
      <c r="C2" s="3" t="s">
        <v>1</v>
      </c>
      <c r="D2" s="18">
        <f>E2+3</f>
        <v>56</v>
      </c>
      <c r="E2" s="18">
        <f>F2+G2</f>
        <v>53</v>
      </c>
      <c r="F2" s="19">
        <f>SUM(I2:AB2)</f>
        <v>34</v>
      </c>
      <c r="G2" s="19">
        <f>20-(COUNTIF(I2:AB2,0))</f>
        <v>19</v>
      </c>
      <c r="H2" s="20">
        <v>2</v>
      </c>
      <c r="I2" s="9">
        <v>1</v>
      </c>
      <c r="J2" s="9">
        <v>5</v>
      </c>
      <c r="K2" s="8">
        <v>3</v>
      </c>
      <c r="L2" s="8">
        <v>1</v>
      </c>
      <c r="M2" s="8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0</v>
      </c>
      <c r="T2" s="8">
        <v>1</v>
      </c>
      <c r="U2" s="8">
        <v>1</v>
      </c>
      <c r="V2" s="8">
        <v>3</v>
      </c>
      <c r="W2" s="8">
        <v>1</v>
      </c>
      <c r="X2" s="9">
        <v>1</v>
      </c>
      <c r="Y2" s="9">
        <v>1</v>
      </c>
      <c r="Z2" s="9">
        <v>4</v>
      </c>
      <c r="AA2" s="8">
        <v>1</v>
      </c>
      <c r="AB2" s="8">
        <v>5</v>
      </c>
      <c r="AC2" s="19" t="s">
        <v>72</v>
      </c>
    </row>
    <row r="3" spans="1:29" ht="15.75" x14ac:dyDescent="0.25">
      <c r="A3" s="17">
        <v>2</v>
      </c>
      <c r="B3" s="2" t="s">
        <v>30</v>
      </c>
      <c r="C3" s="3" t="s">
        <v>0</v>
      </c>
      <c r="D3" s="18">
        <f t="shared" ref="D3:D5" si="0">E3+3</f>
        <v>55</v>
      </c>
      <c r="E3" s="18">
        <f>F3+G3</f>
        <v>52</v>
      </c>
      <c r="F3" s="19">
        <f>SUM(I3:AB3)</f>
        <v>33</v>
      </c>
      <c r="G3" s="19">
        <f>20-(COUNTIF(I3:AB3,0))</f>
        <v>19</v>
      </c>
      <c r="H3" s="20">
        <v>2</v>
      </c>
      <c r="I3" s="9">
        <v>0</v>
      </c>
      <c r="J3" s="9">
        <v>4</v>
      </c>
      <c r="K3" s="8">
        <v>3</v>
      </c>
      <c r="L3" s="8">
        <v>1</v>
      </c>
      <c r="M3" s="8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8">
        <v>1</v>
      </c>
      <c r="U3" s="8">
        <v>1</v>
      </c>
      <c r="V3" s="8">
        <v>3</v>
      </c>
      <c r="W3" s="8">
        <v>1</v>
      </c>
      <c r="X3" s="9">
        <v>1</v>
      </c>
      <c r="Y3" s="9">
        <v>1</v>
      </c>
      <c r="Z3" s="9">
        <v>4</v>
      </c>
      <c r="AA3" s="8">
        <v>1</v>
      </c>
      <c r="AB3" s="8">
        <v>5</v>
      </c>
      <c r="AC3" s="19" t="s">
        <v>6</v>
      </c>
    </row>
    <row r="4" spans="1:29" ht="15.75" x14ac:dyDescent="0.25">
      <c r="A4" s="17">
        <v>3</v>
      </c>
      <c r="B4" s="2" t="s">
        <v>17</v>
      </c>
      <c r="C4" s="3" t="s">
        <v>0</v>
      </c>
      <c r="D4" s="18">
        <f t="shared" si="0"/>
        <v>55</v>
      </c>
      <c r="E4" s="18">
        <f>F4+G4</f>
        <v>52</v>
      </c>
      <c r="F4" s="19">
        <f>SUM(I4:AB4)</f>
        <v>32</v>
      </c>
      <c r="G4" s="19">
        <f>20-(COUNTIF(I4:AB4,0))</f>
        <v>20</v>
      </c>
      <c r="H4" s="20">
        <v>2</v>
      </c>
      <c r="I4" s="9">
        <v>1</v>
      </c>
      <c r="J4" s="9">
        <v>3</v>
      </c>
      <c r="K4" s="8">
        <v>3</v>
      </c>
      <c r="L4" s="8">
        <v>1</v>
      </c>
      <c r="M4" s="8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8">
        <v>1</v>
      </c>
      <c r="U4" s="8">
        <v>1</v>
      </c>
      <c r="V4" s="8">
        <v>1</v>
      </c>
      <c r="W4" s="8">
        <v>2</v>
      </c>
      <c r="X4" s="9">
        <v>1</v>
      </c>
      <c r="Y4" s="9">
        <v>1</v>
      </c>
      <c r="Z4" s="9">
        <v>4</v>
      </c>
      <c r="AA4" s="8">
        <v>1</v>
      </c>
      <c r="AB4" s="8">
        <v>5</v>
      </c>
      <c r="AC4" s="19" t="s">
        <v>6</v>
      </c>
    </row>
    <row r="5" spans="1:29" ht="15.75" x14ac:dyDescent="0.25">
      <c r="A5" s="17">
        <v>4</v>
      </c>
      <c r="B5" s="2" t="s">
        <v>44</v>
      </c>
      <c r="C5" s="3" t="s">
        <v>2</v>
      </c>
      <c r="D5" s="18">
        <f t="shared" si="0"/>
        <v>49</v>
      </c>
      <c r="E5" s="18">
        <f>F5+G5</f>
        <v>46</v>
      </c>
      <c r="F5" s="19">
        <f>SUM(I5:AB5)</f>
        <v>29</v>
      </c>
      <c r="G5" s="19">
        <f>20-(COUNTIF(I5:AB5,0))</f>
        <v>17</v>
      </c>
      <c r="H5" s="20">
        <v>0</v>
      </c>
      <c r="I5" s="9">
        <v>1</v>
      </c>
      <c r="J5" s="9">
        <v>4</v>
      </c>
      <c r="K5" s="8">
        <v>2</v>
      </c>
      <c r="L5" s="8">
        <v>1</v>
      </c>
      <c r="M5" s="8">
        <v>2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0</v>
      </c>
      <c r="T5" s="8">
        <v>1</v>
      </c>
      <c r="U5" s="8">
        <v>0</v>
      </c>
      <c r="V5" s="8">
        <v>2</v>
      </c>
      <c r="W5" s="8">
        <v>1</v>
      </c>
      <c r="X5" s="9">
        <v>0</v>
      </c>
      <c r="Y5" s="9">
        <v>2</v>
      </c>
      <c r="Z5" s="9">
        <v>2</v>
      </c>
      <c r="AA5" s="8">
        <v>2</v>
      </c>
      <c r="AB5" s="8">
        <v>4</v>
      </c>
      <c r="AC5" s="19" t="s">
        <v>6</v>
      </c>
    </row>
    <row r="8" spans="1:29" ht="15.75" x14ac:dyDescent="0.25">
      <c r="A8" s="10" t="s">
        <v>10</v>
      </c>
      <c r="B8" s="11" t="s">
        <v>57</v>
      </c>
      <c r="C8" s="11" t="s">
        <v>5</v>
      </c>
      <c r="D8" s="12"/>
      <c r="E8" s="12" t="s">
        <v>58</v>
      </c>
      <c r="F8" s="13" t="s">
        <v>59</v>
      </c>
      <c r="G8" s="13" t="s">
        <v>60</v>
      </c>
      <c r="H8" s="14" t="s">
        <v>61</v>
      </c>
      <c r="I8" s="15">
        <v>1</v>
      </c>
      <c r="J8" s="15">
        <v>1</v>
      </c>
      <c r="K8" s="16">
        <v>2</v>
      </c>
      <c r="L8" s="16">
        <v>2</v>
      </c>
      <c r="M8" s="16">
        <v>2</v>
      </c>
      <c r="N8" s="15">
        <v>3</v>
      </c>
      <c r="O8" s="15">
        <v>3</v>
      </c>
      <c r="P8" s="15">
        <v>3</v>
      </c>
      <c r="Q8" s="15">
        <v>3</v>
      </c>
      <c r="R8" s="15">
        <v>3</v>
      </c>
      <c r="S8" s="15">
        <v>3</v>
      </c>
      <c r="T8" s="16">
        <v>4</v>
      </c>
      <c r="U8" s="16">
        <v>4</v>
      </c>
      <c r="V8" s="16">
        <v>4</v>
      </c>
      <c r="W8" s="16">
        <v>4</v>
      </c>
      <c r="X8" s="15">
        <v>5</v>
      </c>
      <c r="Y8" s="15">
        <v>5</v>
      </c>
      <c r="Z8" s="15">
        <v>5</v>
      </c>
      <c r="AA8" s="16">
        <v>6</v>
      </c>
      <c r="AB8" s="16">
        <v>6</v>
      </c>
      <c r="AC8" s="13" t="s">
        <v>62</v>
      </c>
    </row>
    <row r="9" spans="1:29" ht="15.75" x14ac:dyDescent="0.25">
      <c r="A9" s="17">
        <v>1</v>
      </c>
      <c r="B9" s="2" t="s">
        <v>9</v>
      </c>
      <c r="C9" s="3" t="s">
        <v>0</v>
      </c>
      <c r="D9" s="18">
        <f>E9+3</f>
        <v>49</v>
      </c>
      <c r="E9" s="18">
        <f t="shared" ref="E9:E16" si="1">F9+G9</f>
        <v>46</v>
      </c>
      <c r="F9" s="19">
        <f t="shared" ref="F9:F16" si="2">SUM(I9:AB9)</f>
        <v>30</v>
      </c>
      <c r="G9" s="19">
        <f t="shared" ref="G9:G16" si="3">20-(COUNTIF(I9:AB9,0))</f>
        <v>16</v>
      </c>
      <c r="H9" s="20">
        <v>0</v>
      </c>
      <c r="I9" s="9">
        <v>2</v>
      </c>
      <c r="J9" s="9">
        <v>2</v>
      </c>
      <c r="K9" s="8">
        <v>3</v>
      </c>
      <c r="L9" s="8">
        <v>2</v>
      </c>
      <c r="M9" s="8">
        <v>0</v>
      </c>
      <c r="N9" s="9">
        <v>1</v>
      </c>
      <c r="O9" s="9">
        <v>1</v>
      </c>
      <c r="P9" s="9">
        <v>1</v>
      </c>
      <c r="Q9" s="9">
        <v>3</v>
      </c>
      <c r="R9" s="9">
        <v>0</v>
      </c>
      <c r="S9" s="9">
        <v>0</v>
      </c>
      <c r="T9" s="8">
        <v>1</v>
      </c>
      <c r="U9" s="8">
        <v>0</v>
      </c>
      <c r="V9" s="8">
        <v>2</v>
      </c>
      <c r="W9" s="8">
        <v>1</v>
      </c>
      <c r="X9" s="9">
        <v>1</v>
      </c>
      <c r="Y9" s="9">
        <v>2</v>
      </c>
      <c r="Z9" s="9">
        <v>3</v>
      </c>
      <c r="AA9" s="8">
        <v>3</v>
      </c>
      <c r="AB9" s="8">
        <v>2</v>
      </c>
      <c r="AC9" s="19" t="s">
        <v>6</v>
      </c>
    </row>
    <row r="10" spans="1:29" ht="15.75" x14ac:dyDescent="0.25">
      <c r="A10" s="17">
        <v>2</v>
      </c>
      <c r="B10" s="2" t="s">
        <v>29</v>
      </c>
      <c r="C10" s="3" t="s">
        <v>1</v>
      </c>
      <c r="D10" s="18">
        <f t="shared" ref="D10:D16" si="4">E10+3</f>
        <v>48</v>
      </c>
      <c r="E10" s="18">
        <f t="shared" si="1"/>
        <v>45</v>
      </c>
      <c r="F10" s="19">
        <f t="shared" si="2"/>
        <v>29</v>
      </c>
      <c r="G10" s="19">
        <f t="shared" si="3"/>
        <v>16</v>
      </c>
      <c r="H10" s="20">
        <v>0</v>
      </c>
      <c r="I10" s="9">
        <v>0</v>
      </c>
      <c r="J10" s="9">
        <v>4</v>
      </c>
      <c r="K10" s="8">
        <v>4</v>
      </c>
      <c r="L10" s="8">
        <v>1</v>
      </c>
      <c r="M10" s="8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0</v>
      </c>
      <c r="T10" s="8">
        <v>0</v>
      </c>
      <c r="U10" s="8">
        <v>0</v>
      </c>
      <c r="V10" s="8">
        <v>1</v>
      </c>
      <c r="W10" s="8">
        <v>1</v>
      </c>
      <c r="X10" s="9">
        <v>3</v>
      </c>
      <c r="Y10" s="9">
        <v>2</v>
      </c>
      <c r="Z10" s="9">
        <v>1</v>
      </c>
      <c r="AA10" s="8">
        <v>5</v>
      </c>
      <c r="AB10" s="8">
        <v>1</v>
      </c>
      <c r="AC10" s="19"/>
    </row>
    <row r="11" spans="1:29" ht="15.75" x14ac:dyDescent="0.25">
      <c r="A11" s="17">
        <v>3</v>
      </c>
      <c r="B11" s="2" t="s">
        <v>11</v>
      </c>
      <c r="C11" s="3" t="s">
        <v>1</v>
      </c>
      <c r="D11" s="18">
        <f t="shared" si="4"/>
        <v>45</v>
      </c>
      <c r="E11" s="18">
        <f t="shared" si="1"/>
        <v>42</v>
      </c>
      <c r="F11" s="19">
        <f t="shared" si="2"/>
        <v>26</v>
      </c>
      <c r="G11" s="19">
        <f t="shared" si="3"/>
        <v>16</v>
      </c>
      <c r="H11" s="20">
        <v>2</v>
      </c>
      <c r="I11" s="9">
        <v>2</v>
      </c>
      <c r="J11" s="9">
        <v>2</v>
      </c>
      <c r="K11" s="8">
        <v>0</v>
      </c>
      <c r="L11" s="8">
        <v>1</v>
      </c>
      <c r="M11" s="8">
        <v>2</v>
      </c>
      <c r="N11" s="9">
        <v>1</v>
      </c>
      <c r="O11" s="9">
        <v>1</v>
      </c>
      <c r="P11" s="9">
        <v>0</v>
      </c>
      <c r="Q11" s="9">
        <v>1</v>
      </c>
      <c r="R11" s="9">
        <v>1</v>
      </c>
      <c r="S11" s="9">
        <v>1</v>
      </c>
      <c r="T11" s="8">
        <v>0</v>
      </c>
      <c r="U11" s="8">
        <v>1</v>
      </c>
      <c r="V11" s="8">
        <v>1</v>
      </c>
      <c r="W11" s="8">
        <v>1</v>
      </c>
      <c r="X11" s="9">
        <v>3</v>
      </c>
      <c r="Y11" s="9">
        <v>0</v>
      </c>
      <c r="Z11" s="9">
        <v>2</v>
      </c>
      <c r="AA11" s="8">
        <v>4</v>
      </c>
      <c r="AB11" s="8">
        <v>2</v>
      </c>
      <c r="AC11" s="19"/>
    </row>
    <row r="12" spans="1:29" ht="15.75" x14ac:dyDescent="0.25">
      <c r="A12" s="17">
        <v>4</v>
      </c>
      <c r="B12" s="2" t="s">
        <v>32</v>
      </c>
      <c r="C12" s="3" t="s">
        <v>1</v>
      </c>
      <c r="D12" s="18">
        <f t="shared" si="4"/>
        <v>45</v>
      </c>
      <c r="E12" s="18">
        <f t="shared" si="1"/>
        <v>42</v>
      </c>
      <c r="F12" s="19">
        <f t="shared" si="2"/>
        <v>26</v>
      </c>
      <c r="G12" s="19">
        <f t="shared" si="3"/>
        <v>16</v>
      </c>
      <c r="H12" s="20">
        <v>0</v>
      </c>
      <c r="I12" s="9">
        <v>1</v>
      </c>
      <c r="J12" s="9">
        <v>4</v>
      </c>
      <c r="K12" s="8">
        <v>3</v>
      </c>
      <c r="L12" s="8">
        <v>1</v>
      </c>
      <c r="M12" s="8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0</v>
      </c>
      <c r="T12" s="8">
        <v>1</v>
      </c>
      <c r="U12" s="8">
        <v>0</v>
      </c>
      <c r="V12" s="8">
        <v>0</v>
      </c>
      <c r="W12" s="8">
        <v>1</v>
      </c>
      <c r="X12" s="9">
        <v>0</v>
      </c>
      <c r="Y12" s="9">
        <v>1</v>
      </c>
      <c r="Z12" s="9">
        <v>3</v>
      </c>
      <c r="AA12" s="8">
        <v>3</v>
      </c>
      <c r="AB12" s="8">
        <v>2</v>
      </c>
      <c r="AC12" s="19"/>
    </row>
    <row r="13" spans="1:29" ht="15.75" x14ac:dyDescent="0.25">
      <c r="A13" s="17">
        <v>5</v>
      </c>
      <c r="B13" s="2" t="s">
        <v>22</v>
      </c>
      <c r="C13" s="3" t="s">
        <v>2</v>
      </c>
      <c r="D13" s="18">
        <f t="shared" si="4"/>
        <v>39</v>
      </c>
      <c r="E13" s="18">
        <f t="shared" si="1"/>
        <v>36</v>
      </c>
      <c r="F13" s="19">
        <f t="shared" si="2"/>
        <v>22</v>
      </c>
      <c r="G13" s="19">
        <f t="shared" si="3"/>
        <v>14</v>
      </c>
      <c r="H13" s="20">
        <v>0</v>
      </c>
      <c r="I13" s="9">
        <v>1</v>
      </c>
      <c r="J13" s="9">
        <v>4</v>
      </c>
      <c r="K13" s="8">
        <v>2</v>
      </c>
      <c r="L13" s="8">
        <v>1</v>
      </c>
      <c r="M13" s="8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0</v>
      </c>
      <c r="T13" s="8">
        <v>0</v>
      </c>
      <c r="U13" s="8">
        <v>0</v>
      </c>
      <c r="V13" s="8">
        <v>1</v>
      </c>
      <c r="W13" s="8">
        <v>0</v>
      </c>
      <c r="X13" s="9">
        <v>1</v>
      </c>
      <c r="Y13" s="9">
        <v>0</v>
      </c>
      <c r="Z13" s="9">
        <v>0</v>
      </c>
      <c r="AA13" s="8">
        <v>1</v>
      </c>
      <c r="AB13" s="8">
        <v>5</v>
      </c>
      <c r="AC13" s="19"/>
    </row>
    <row r="14" spans="1:29" ht="15.75" x14ac:dyDescent="0.25">
      <c r="A14" s="17">
        <v>6</v>
      </c>
      <c r="B14" s="2" t="s">
        <v>70</v>
      </c>
      <c r="C14" s="3" t="s">
        <v>3</v>
      </c>
      <c r="D14" s="18">
        <f t="shared" si="4"/>
        <v>36</v>
      </c>
      <c r="E14" s="18">
        <f t="shared" si="1"/>
        <v>33</v>
      </c>
      <c r="F14" s="19">
        <f t="shared" si="2"/>
        <v>22</v>
      </c>
      <c r="G14" s="19">
        <f t="shared" si="3"/>
        <v>11</v>
      </c>
      <c r="H14" s="20">
        <v>0</v>
      </c>
      <c r="I14" s="9">
        <v>5</v>
      </c>
      <c r="J14" s="9">
        <v>1</v>
      </c>
      <c r="K14" s="8">
        <v>0</v>
      </c>
      <c r="L14" s="8">
        <v>1</v>
      </c>
      <c r="M14" s="8">
        <v>1</v>
      </c>
      <c r="N14" s="9">
        <v>0</v>
      </c>
      <c r="O14" s="9">
        <v>2</v>
      </c>
      <c r="P14" s="9">
        <v>0</v>
      </c>
      <c r="Q14" s="9">
        <v>1</v>
      </c>
      <c r="R14" s="9">
        <v>0</v>
      </c>
      <c r="S14" s="9">
        <v>2</v>
      </c>
      <c r="T14" s="8">
        <v>0</v>
      </c>
      <c r="U14" s="8">
        <v>0</v>
      </c>
      <c r="V14" s="8">
        <v>0</v>
      </c>
      <c r="W14" s="8">
        <v>0</v>
      </c>
      <c r="X14" s="9">
        <v>2</v>
      </c>
      <c r="Y14" s="9">
        <v>0</v>
      </c>
      <c r="Z14" s="9">
        <v>1</v>
      </c>
      <c r="AA14" s="8">
        <v>4</v>
      </c>
      <c r="AB14" s="8">
        <v>2</v>
      </c>
      <c r="AC14" s="19"/>
    </row>
    <row r="15" spans="1:29" ht="15.75" x14ac:dyDescent="0.25">
      <c r="A15" s="17">
        <v>7</v>
      </c>
      <c r="B15" s="2" t="s">
        <v>46</v>
      </c>
      <c r="C15" s="3" t="s">
        <v>0</v>
      </c>
      <c r="D15" s="18">
        <f t="shared" si="4"/>
        <v>34</v>
      </c>
      <c r="E15" s="18">
        <f t="shared" si="1"/>
        <v>31</v>
      </c>
      <c r="F15" s="19">
        <f t="shared" si="2"/>
        <v>19</v>
      </c>
      <c r="G15" s="19">
        <f t="shared" si="3"/>
        <v>12</v>
      </c>
      <c r="H15" s="20">
        <v>0</v>
      </c>
      <c r="I15" s="9">
        <v>2</v>
      </c>
      <c r="J15" s="9">
        <v>1</v>
      </c>
      <c r="K15" s="8">
        <v>2</v>
      </c>
      <c r="L15" s="8">
        <v>1</v>
      </c>
      <c r="M15" s="8">
        <v>0</v>
      </c>
      <c r="N15" s="9">
        <v>0</v>
      </c>
      <c r="O15" s="9">
        <v>1</v>
      </c>
      <c r="P15" s="9">
        <v>1</v>
      </c>
      <c r="Q15" s="9">
        <v>1</v>
      </c>
      <c r="R15" s="9">
        <v>1</v>
      </c>
      <c r="S15" s="9">
        <v>0</v>
      </c>
      <c r="T15" s="8">
        <v>0</v>
      </c>
      <c r="U15" s="8">
        <v>0</v>
      </c>
      <c r="V15" s="8">
        <v>0</v>
      </c>
      <c r="W15" s="8">
        <v>0</v>
      </c>
      <c r="X15" s="9">
        <v>1</v>
      </c>
      <c r="Y15" s="9">
        <v>0</v>
      </c>
      <c r="Z15" s="9">
        <v>2</v>
      </c>
      <c r="AA15" s="8">
        <v>4</v>
      </c>
      <c r="AB15" s="8">
        <v>2</v>
      </c>
      <c r="AC15" s="19"/>
    </row>
    <row r="16" spans="1:29" ht="15.75" x14ac:dyDescent="0.25">
      <c r="A16" s="17">
        <v>8</v>
      </c>
      <c r="B16" s="2" t="s">
        <v>41</v>
      </c>
      <c r="C16" s="3" t="s">
        <v>1</v>
      </c>
      <c r="D16" s="18">
        <f t="shared" si="4"/>
        <v>21</v>
      </c>
      <c r="E16" s="18">
        <f t="shared" si="1"/>
        <v>18</v>
      </c>
      <c r="F16" s="19">
        <f t="shared" si="2"/>
        <v>11</v>
      </c>
      <c r="G16" s="19">
        <f t="shared" si="3"/>
        <v>7</v>
      </c>
      <c r="H16" s="20">
        <v>0</v>
      </c>
      <c r="I16" s="9">
        <v>0</v>
      </c>
      <c r="J16" s="9">
        <v>0</v>
      </c>
      <c r="K16" s="8">
        <v>1</v>
      </c>
      <c r="L16" s="8">
        <v>1</v>
      </c>
      <c r="M16" s="8">
        <v>0</v>
      </c>
      <c r="N16" s="9">
        <v>1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8">
        <v>0</v>
      </c>
      <c r="U16" s="8">
        <v>0</v>
      </c>
      <c r="V16" s="8">
        <v>0</v>
      </c>
      <c r="W16" s="8">
        <v>2</v>
      </c>
      <c r="X16" s="9">
        <v>0</v>
      </c>
      <c r="Y16" s="9">
        <v>0</v>
      </c>
      <c r="Z16" s="9">
        <v>1</v>
      </c>
      <c r="AA16" s="8">
        <v>4</v>
      </c>
      <c r="AB16" s="8">
        <v>1</v>
      </c>
      <c r="AC16" s="19"/>
    </row>
    <row r="17" spans="1:29" ht="15.75" x14ac:dyDescent="0.25">
      <c r="A17" s="23"/>
      <c r="B17" s="4"/>
      <c r="C17" s="5"/>
    </row>
    <row r="19" spans="1:29" ht="15.75" x14ac:dyDescent="0.25">
      <c r="A19" s="10" t="s">
        <v>42</v>
      </c>
      <c r="B19" s="11" t="s">
        <v>57</v>
      </c>
      <c r="C19" s="11" t="s">
        <v>5</v>
      </c>
      <c r="D19" s="12"/>
      <c r="E19" s="12" t="s">
        <v>58</v>
      </c>
      <c r="F19" s="13" t="s">
        <v>59</v>
      </c>
      <c r="G19" s="13" t="s">
        <v>60</v>
      </c>
      <c r="H19" s="14" t="s">
        <v>61</v>
      </c>
      <c r="I19" s="15">
        <v>1</v>
      </c>
      <c r="J19" s="15">
        <v>1</v>
      </c>
      <c r="K19" s="16">
        <v>2</v>
      </c>
      <c r="L19" s="16">
        <v>2</v>
      </c>
      <c r="M19" s="16">
        <v>2</v>
      </c>
      <c r="N19" s="15">
        <v>3</v>
      </c>
      <c r="O19" s="15">
        <v>3</v>
      </c>
      <c r="P19" s="15">
        <v>3</v>
      </c>
      <c r="Q19" s="15">
        <v>3</v>
      </c>
      <c r="R19" s="15">
        <v>3</v>
      </c>
      <c r="S19" s="15">
        <v>3</v>
      </c>
      <c r="T19" s="16">
        <v>4</v>
      </c>
      <c r="U19" s="16">
        <v>4</v>
      </c>
      <c r="V19" s="16">
        <v>4</v>
      </c>
      <c r="W19" s="16">
        <v>4</v>
      </c>
      <c r="X19" s="15">
        <v>5</v>
      </c>
      <c r="Y19" s="15">
        <v>5</v>
      </c>
      <c r="Z19" s="15">
        <v>5</v>
      </c>
      <c r="AA19" s="16">
        <v>6</v>
      </c>
      <c r="AB19" s="16">
        <v>6</v>
      </c>
      <c r="AC19" s="13" t="s">
        <v>62</v>
      </c>
    </row>
    <row r="20" spans="1:29" ht="15.75" x14ac:dyDescent="0.25">
      <c r="A20" s="17">
        <v>1</v>
      </c>
      <c r="B20" s="2" t="s">
        <v>45</v>
      </c>
      <c r="C20" s="3" t="s">
        <v>0</v>
      </c>
      <c r="D20" s="18">
        <f>E20+3</f>
        <v>46</v>
      </c>
      <c r="E20" s="18">
        <f t="shared" ref="E20" si="5">F20+G20</f>
        <v>43</v>
      </c>
      <c r="F20" s="19">
        <f t="shared" ref="F20" si="6">SUM(I20:AB20)</f>
        <v>28</v>
      </c>
      <c r="G20" s="19">
        <f t="shared" ref="G20" si="7">20-(COUNTIF(I20:AB20,0))</f>
        <v>15</v>
      </c>
      <c r="H20" s="20">
        <v>2</v>
      </c>
      <c r="I20" s="9">
        <v>1</v>
      </c>
      <c r="J20" s="9">
        <v>4</v>
      </c>
      <c r="K20" s="8">
        <v>3</v>
      </c>
      <c r="L20" s="8">
        <v>1</v>
      </c>
      <c r="M20" s="8">
        <v>2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0</v>
      </c>
      <c r="T20" s="8">
        <v>0</v>
      </c>
      <c r="U20" s="8">
        <v>1</v>
      </c>
      <c r="V20" s="8">
        <v>0</v>
      </c>
      <c r="W20" s="8">
        <v>0</v>
      </c>
      <c r="X20" s="9">
        <v>0</v>
      </c>
      <c r="Y20" s="9">
        <v>2</v>
      </c>
      <c r="Z20" s="9">
        <v>3</v>
      </c>
      <c r="AA20" s="8">
        <v>5</v>
      </c>
      <c r="AB20" s="8">
        <v>1</v>
      </c>
      <c r="AC20" s="19"/>
    </row>
    <row r="22" spans="1:29" ht="15.75" x14ac:dyDescent="0.25">
      <c r="A22" s="10" t="s">
        <v>67</v>
      </c>
      <c r="B22" s="7" t="s">
        <v>57</v>
      </c>
      <c r="C22" s="7" t="s">
        <v>5</v>
      </c>
    </row>
    <row r="24" spans="1:29" ht="15.75" x14ac:dyDescent="0.25">
      <c r="B24" s="2" t="s">
        <v>30</v>
      </c>
      <c r="C24" s="3" t="s">
        <v>0</v>
      </c>
      <c r="D24" s="18">
        <f>E24+3</f>
        <v>55</v>
      </c>
      <c r="E24" s="18">
        <f>F24+G24</f>
        <v>52</v>
      </c>
      <c r="F24" s="19">
        <f>SUM(I24:AB24)</f>
        <v>33</v>
      </c>
      <c r="G24" s="19">
        <f>20-(COUNTIF(I24:AB24,0))</f>
        <v>19</v>
      </c>
      <c r="H24" s="20">
        <v>2</v>
      </c>
      <c r="I24" s="9">
        <v>0</v>
      </c>
      <c r="J24" s="9">
        <v>4</v>
      </c>
      <c r="K24" s="8">
        <v>3</v>
      </c>
      <c r="L24" s="8">
        <v>1</v>
      </c>
      <c r="M24" s="8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8">
        <v>1</v>
      </c>
      <c r="U24" s="8">
        <v>1</v>
      </c>
      <c r="V24" s="8">
        <v>3</v>
      </c>
      <c r="W24" s="8">
        <v>1</v>
      </c>
      <c r="X24" s="9">
        <v>1</v>
      </c>
      <c r="Y24" s="9">
        <v>1</v>
      </c>
      <c r="Z24" s="9">
        <v>4</v>
      </c>
      <c r="AA24" s="8">
        <v>1</v>
      </c>
      <c r="AB24" s="8">
        <v>5</v>
      </c>
    </row>
    <row r="25" spans="1:29" ht="15.75" x14ac:dyDescent="0.25">
      <c r="B25" s="2" t="s">
        <v>17</v>
      </c>
      <c r="C25" s="3" t="s">
        <v>0</v>
      </c>
      <c r="D25" s="18">
        <f>E25+3</f>
        <v>55</v>
      </c>
      <c r="E25" s="18">
        <f>F25+G25</f>
        <v>52</v>
      </c>
      <c r="F25" s="19">
        <f>SUM(I25:AB25)</f>
        <v>32</v>
      </c>
      <c r="G25" s="19">
        <f>20-(COUNTIF(I25:AB25,0))</f>
        <v>20</v>
      </c>
      <c r="H25" s="20">
        <v>2</v>
      </c>
      <c r="I25" s="9">
        <v>1</v>
      </c>
      <c r="J25" s="9">
        <v>3</v>
      </c>
      <c r="K25" s="8">
        <v>3</v>
      </c>
      <c r="L25" s="8">
        <v>1</v>
      </c>
      <c r="M25" s="8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8">
        <v>1</v>
      </c>
      <c r="U25" s="8">
        <v>1</v>
      </c>
      <c r="V25" s="8">
        <v>1</v>
      </c>
      <c r="W25" s="8">
        <v>2</v>
      </c>
      <c r="X25" s="9">
        <v>1</v>
      </c>
      <c r="Y25" s="9">
        <v>1</v>
      </c>
      <c r="Z25" s="9">
        <v>4</v>
      </c>
      <c r="AA25" s="8">
        <v>1</v>
      </c>
      <c r="AB25" s="8">
        <v>5</v>
      </c>
    </row>
    <row r="26" spans="1:29" ht="15.75" x14ac:dyDescent="0.25">
      <c r="B26" s="2" t="s">
        <v>9</v>
      </c>
      <c r="C26" s="3" t="s">
        <v>0</v>
      </c>
      <c r="D26" s="18">
        <f>E26+3</f>
        <v>49</v>
      </c>
      <c r="E26" s="18">
        <f>F26+G26</f>
        <v>46</v>
      </c>
      <c r="F26" s="19">
        <f>SUM(I26:AB26)</f>
        <v>30</v>
      </c>
      <c r="G26" s="19">
        <f>20-(COUNTIF(I26:AB26,0))</f>
        <v>16</v>
      </c>
      <c r="H26" s="20">
        <v>0</v>
      </c>
      <c r="I26" s="9">
        <v>2</v>
      </c>
      <c r="J26" s="9">
        <v>2</v>
      </c>
      <c r="K26" s="8">
        <v>3</v>
      </c>
      <c r="L26" s="8">
        <v>2</v>
      </c>
      <c r="M26" s="8">
        <v>0</v>
      </c>
      <c r="N26" s="9">
        <v>1</v>
      </c>
      <c r="O26" s="9">
        <v>1</v>
      </c>
      <c r="P26" s="9">
        <v>1</v>
      </c>
      <c r="Q26" s="9">
        <v>3</v>
      </c>
      <c r="R26" s="9">
        <v>0</v>
      </c>
      <c r="S26" s="9">
        <v>0</v>
      </c>
      <c r="T26" s="8">
        <v>1</v>
      </c>
      <c r="U26" s="8">
        <v>0</v>
      </c>
      <c r="V26" s="8">
        <v>2</v>
      </c>
      <c r="W26" s="8">
        <v>1</v>
      </c>
      <c r="X26" s="9">
        <v>1</v>
      </c>
      <c r="Y26" s="9">
        <v>2</v>
      </c>
      <c r="Z26" s="9">
        <v>3</v>
      </c>
      <c r="AA26" s="8">
        <v>3</v>
      </c>
      <c r="AB26" s="8">
        <v>2</v>
      </c>
    </row>
    <row r="27" spans="1:29" x14ac:dyDescent="0.25">
      <c r="D27">
        <f>SUM(D24:D26)</f>
        <v>159</v>
      </c>
      <c r="E27">
        <f>SUM(E24:E26)</f>
        <v>150</v>
      </c>
    </row>
    <row r="29" spans="1:29" ht="15.75" x14ac:dyDescent="0.25">
      <c r="B29" s="2" t="s">
        <v>34</v>
      </c>
      <c r="C29" s="3" t="s">
        <v>1</v>
      </c>
      <c r="D29" s="18">
        <f>E29+3</f>
        <v>56</v>
      </c>
      <c r="E29" s="18">
        <f>F29+G29</f>
        <v>53</v>
      </c>
      <c r="F29" s="19">
        <f>SUM(I29:AB29)</f>
        <v>34</v>
      </c>
      <c r="G29" s="19">
        <f>20-(COUNTIF(I29:AB29,0))</f>
        <v>19</v>
      </c>
      <c r="H29" s="20">
        <v>2</v>
      </c>
      <c r="I29" s="9">
        <v>1</v>
      </c>
      <c r="J29" s="9">
        <v>5</v>
      </c>
      <c r="K29" s="8">
        <v>3</v>
      </c>
      <c r="L29" s="8">
        <v>1</v>
      </c>
      <c r="M29" s="8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0</v>
      </c>
      <c r="T29" s="8">
        <v>1</v>
      </c>
      <c r="U29" s="8">
        <v>1</v>
      </c>
      <c r="V29" s="8">
        <v>3</v>
      </c>
      <c r="W29" s="8">
        <v>1</v>
      </c>
      <c r="X29" s="9">
        <v>1</v>
      </c>
      <c r="Y29" s="9">
        <v>1</v>
      </c>
      <c r="Z29" s="9">
        <v>4</v>
      </c>
      <c r="AA29" s="8">
        <v>1</v>
      </c>
      <c r="AB29" s="8">
        <v>5</v>
      </c>
    </row>
    <row r="30" spans="1:29" ht="15.75" x14ac:dyDescent="0.25">
      <c r="B30" s="2" t="s">
        <v>29</v>
      </c>
      <c r="C30" s="3" t="s">
        <v>1</v>
      </c>
      <c r="D30" s="18">
        <f>E30+3</f>
        <v>48</v>
      </c>
      <c r="E30" s="18">
        <f>F30+G30</f>
        <v>45</v>
      </c>
      <c r="F30" s="19">
        <f>SUM(I30:AB30)</f>
        <v>29</v>
      </c>
      <c r="G30" s="19">
        <f>20-(COUNTIF(I30:AB30,0))</f>
        <v>16</v>
      </c>
      <c r="H30" s="20">
        <v>0</v>
      </c>
      <c r="I30" s="9">
        <v>0</v>
      </c>
      <c r="J30" s="9">
        <v>4</v>
      </c>
      <c r="K30" s="8">
        <v>4</v>
      </c>
      <c r="L30" s="8">
        <v>1</v>
      </c>
      <c r="M30" s="8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0</v>
      </c>
      <c r="T30" s="8">
        <v>0</v>
      </c>
      <c r="U30" s="8">
        <v>0</v>
      </c>
      <c r="V30" s="8">
        <v>1</v>
      </c>
      <c r="W30" s="8">
        <v>1</v>
      </c>
      <c r="X30" s="9">
        <v>3</v>
      </c>
      <c r="Y30" s="9">
        <v>2</v>
      </c>
      <c r="Z30" s="9">
        <v>1</v>
      </c>
      <c r="AA30" s="8">
        <v>5</v>
      </c>
      <c r="AB30" s="8">
        <v>1</v>
      </c>
    </row>
    <row r="31" spans="1:29" ht="15.75" x14ac:dyDescent="0.25">
      <c r="B31" s="2" t="s">
        <v>11</v>
      </c>
      <c r="C31" s="3" t="s">
        <v>1</v>
      </c>
      <c r="D31" s="18">
        <f>E31+3</f>
        <v>45</v>
      </c>
      <c r="E31" s="18">
        <f>F31+G31</f>
        <v>42</v>
      </c>
      <c r="F31" s="19">
        <f>SUM(I31:AB31)</f>
        <v>26</v>
      </c>
      <c r="G31" s="19">
        <f>20-(COUNTIF(I31:AB31,0))</f>
        <v>16</v>
      </c>
      <c r="H31" s="20">
        <v>2</v>
      </c>
      <c r="I31" s="9">
        <v>2</v>
      </c>
      <c r="J31" s="9">
        <v>2</v>
      </c>
      <c r="K31" s="8">
        <v>0</v>
      </c>
      <c r="L31" s="8">
        <v>1</v>
      </c>
      <c r="M31" s="8">
        <v>2</v>
      </c>
      <c r="N31" s="9">
        <v>1</v>
      </c>
      <c r="O31" s="9">
        <v>1</v>
      </c>
      <c r="P31" s="9">
        <v>0</v>
      </c>
      <c r="Q31" s="9">
        <v>1</v>
      </c>
      <c r="R31" s="9">
        <v>1</v>
      </c>
      <c r="S31" s="9">
        <v>1</v>
      </c>
      <c r="T31" s="8">
        <v>0</v>
      </c>
      <c r="U31" s="8">
        <v>1</v>
      </c>
      <c r="V31" s="8">
        <v>1</v>
      </c>
      <c r="W31" s="8">
        <v>1</v>
      </c>
      <c r="X31" s="9">
        <v>3</v>
      </c>
      <c r="Y31" s="9">
        <v>0</v>
      </c>
      <c r="Z31" s="9">
        <v>2</v>
      </c>
      <c r="AA31" s="8">
        <v>4</v>
      </c>
      <c r="AB31" s="8">
        <v>2</v>
      </c>
    </row>
    <row r="32" spans="1:29" x14ac:dyDescent="0.25">
      <c r="D32">
        <f>SUM(D29:D31)</f>
        <v>149</v>
      </c>
      <c r="E32">
        <f>SUM(E29:E31)</f>
        <v>140</v>
      </c>
    </row>
  </sheetData>
  <sortState ref="B9:AB16">
    <sortCondition descending="1" ref="E9:E16"/>
    <sortCondition descending="1" ref="H9:H16"/>
  </sortState>
  <pageMargins left="0.7" right="0.7" top="0.75" bottom="0.75" header="0.51180555555555551" footer="0.51180555555555551"/>
  <pageSetup paperSize="9" scale="84" firstPageNumber="0" fitToHeight="0" orientation="landscape" horizontalDpi="300" verticalDpi="300" r:id="rId1"/>
  <headerFooter alignWithMargins="0">
    <oddHeader>&amp;CVinterfält 1 2023</oddHeader>
    <oddFooter>&amp;LGranskad av Marcus Claeson 230214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-C-</vt:lpstr>
      <vt:lpstr>-B-</vt:lpstr>
      <vt:lpstr>-A-</vt:lpstr>
      <vt:lpstr>-R-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Backlund</dc:creator>
  <cp:lastModifiedBy>Claeson</cp:lastModifiedBy>
  <cp:lastPrinted>2023-02-13T22:29:57Z</cp:lastPrinted>
  <dcterms:created xsi:type="dcterms:W3CDTF">2023-02-11T23:58:05Z</dcterms:created>
  <dcterms:modified xsi:type="dcterms:W3CDTF">2023-03-04T13:48:51Z</dcterms:modified>
</cp:coreProperties>
</file>