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3250" windowHeight="12570" tabRatio="582" activeTab="1"/>
  </bookViews>
  <sheets>
    <sheet name="VF2 C-J-V" sheetId="6" r:id="rId1"/>
    <sheet name="VF2 A-B" sheetId="1" r:id="rId2"/>
    <sheet name="VF2 R" sheetId="7" r:id="rId3"/>
    <sheet name="Startfält" sheetId="8" r:id="rId4"/>
  </sheets>
  <definedNames>
    <definedName name="_xlnm.Print_Area" localSheetId="1">'VF2 A-B'!$A$1:$Y$76</definedName>
    <definedName name="_xlnm.Print_Area" localSheetId="0">'VF2 C-J-V'!$A$1:$Y$83</definedName>
    <definedName name="_xlnm.Print_Area" localSheetId="2">'VF2 R'!$A$1:$Y$33</definedName>
  </definedNames>
  <calcPr calcId="144525"/>
</workbook>
</file>

<file path=xl/calcChain.xml><?xml version="1.0" encoding="utf-8"?>
<calcChain xmlns="http://schemas.openxmlformats.org/spreadsheetml/2006/main">
  <c r="V64" i="6" l="1"/>
  <c r="V59" i="6"/>
  <c r="F74" i="6"/>
  <c r="S14" i="6"/>
  <c r="Q14" i="6"/>
  <c r="U14" i="6" s="1"/>
  <c r="V14" i="6" s="1"/>
  <c r="S15" i="6"/>
  <c r="Q15" i="6"/>
  <c r="U15" i="6" s="1"/>
  <c r="V15" i="6" s="1"/>
  <c r="F45" i="1"/>
  <c r="Q19" i="1"/>
  <c r="S19" i="1"/>
  <c r="Q28" i="1"/>
  <c r="S28" i="1"/>
  <c r="Q22" i="1"/>
  <c r="S22" i="1"/>
  <c r="Q42" i="6"/>
  <c r="S42" i="6"/>
  <c r="S17" i="1"/>
  <c r="Q17" i="1"/>
  <c r="S12" i="7"/>
  <c r="Q12" i="7"/>
  <c r="S11" i="1"/>
  <c r="Q11" i="1"/>
  <c r="S9" i="1"/>
  <c r="Q9" i="1"/>
  <c r="S10" i="1"/>
  <c r="Q10" i="1"/>
  <c r="S12" i="1"/>
  <c r="Q12" i="1"/>
  <c r="S6" i="1"/>
  <c r="Q6" i="1"/>
  <c r="S7" i="1"/>
  <c r="Q7" i="1"/>
  <c r="S7" i="6"/>
  <c r="Q7" i="6"/>
  <c r="S10" i="6"/>
  <c r="Q10" i="6"/>
  <c r="Q26" i="1"/>
  <c r="I41" i="8"/>
  <c r="S22" i="6"/>
  <c r="Q22" i="6"/>
  <c r="S23" i="6"/>
  <c r="Q23" i="6"/>
  <c r="S19" i="6"/>
  <c r="Q19" i="6"/>
  <c r="S18" i="6"/>
  <c r="Q18" i="6"/>
  <c r="A33" i="7"/>
  <c r="A76" i="1"/>
  <c r="A1" i="7"/>
  <c r="A1" i="1"/>
  <c r="Q54" i="1"/>
  <c r="S18" i="7"/>
  <c r="Q18" i="7"/>
  <c r="F26" i="7"/>
  <c r="F21" i="7"/>
  <c r="F59" i="6"/>
  <c r="F69" i="6"/>
  <c r="F64" i="6"/>
  <c r="Q48" i="6"/>
  <c r="S48" i="6"/>
  <c r="F70" i="1"/>
  <c r="F40" i="1"/>
  <c r="F35" i="1"/>
  <c r="Q43" i="6"/>
  <c r="S43" i="6"/>
  <c r="Q38" i="6"/>
  <c r="S38" i="6"/>
  <c r="Q40" i="6"/>
  <c r="S40" i="6"/>
  <c r="Q44" i="6"/>
  <c r="S44" i="6"/>
  <c r="Q35" i="6"/>
  <c r="S35" i="6"/>
  <c r="Q32" i="6"/>
  <c r="S32" i="6"/>
  <c r="Q34" i="6"/>
  <c r="S34" i="6"/>
  <c r="Q31" i="6"/>
  <c r="S31" i="6"/>
  <c r="Q28" i="6"/>
  <c r="S28" i="6"/>
  <c r="S20" i="1"/>
  <c r="Q20" i="1"/>
  <c r="S15" i="1"/>
  <c r="Q15" i="1"/>
  <c r="S16" i="1"/>
  <c r="Q16" i="1"/>
  <c r="S18" i="1"/>
  <c r="Q18" i="1"/>
  <c r="S8" i="1"/>
  <c r="Q8" i="1"/>
  <c r="S16" i="7"/>
  <c r="Q16" i="7"/>
  <c r="S15" i="7"/>
  <c r="Q15" i="7"/>
  <c r="S17" i="7"/>
  <c r="Q17" i="7"/>
  <c r="S11" i="7"/>
  <c r="Q11" i="7"/>
  <c r="S9" i="7"/>
  <c r="Q9" i="7"/>
  <c r="S10" i="7"/>
  <c r="Q10" i="7"/>
  <c r="S6" i="7"/>
  <c r="Q6" i="7"/>
  <c r="S53" i="6"/>
  <c r="Q53" i="6"/>
  <c r="S55" i="6"/>
  <c r="Q55" i="6"/>
  <c r="S51" i="6"/>
  <c r="Q51" i="6"/>
  <c r="S50" i="6"/>
  <c r="Q50" i="6"/>
  <c r="S52" i="6"/>
  <c r="Q52" i="6"/>
  <c r="S54" i="6"/>
  <c r="Q54" i="6"/>
  <c r="S41" i="6"/>
  <c r="Q41" i="6"/>
  <c r="S49" i="6"/>
  <c r="Q49" i="6"/>
  <c r="S39" i="6"/>
  <c r="Q39" i="6"/>
  <c r="S45" i="6"/>
  <c r="Q45" i="6"/>
  <c r="S30" i="6"/>
  <c r="Q30" i="6"/>
  <c r="S29" i="6"/>
  <c r="Q29" i="6"/>
  <c r="S27" i="6"/>
  <c r="Q27" i="6"/>
  <c r="S33" i="6"/>
  <c r="Q33" i="6"/>
  <c r="S11" i="6"/>
  <c r="Q11" i="6"/>
  <c r="S6" i="6"/>
  <c r="Q6" i="6"/>
  <c r="S64" i="1"/>
  <c r="Q64" i="1"/>
  <c r="S65" i="1"/>
  <c r="Q65" i="1"/>
  <c r="S66" i="1"/>
  <c r="Q66" i="1"/>
  <c r="S67" i="1"/>
  <c r="Q67" i="1"/>
  <c r="S58" i="1"/>
  <c r="Q58" i="1"/>
  <c r="S59" i="1"/>
  <c r="Q59" i="1"/>
  <c r="S61" i="1"/>
  <c r="Q61" i="1"/>
  <c r="S60" i="1"/>
  <c r="Q60" i="1"/>
  <c r="S32" i="1"/>
  <c r="Q32" i="1"/>
  <c r="S29" i="1"/>
  <c r="Q29" i="1"/>
  <c r="S30" i="1"/>
  <c r="Q30" i="1"/>
  <c r="S27" i="1"/>
  <c r="Q27" i="1"/>
  <c r="S25" i="1"/>
  <c r="Q25" i="1"/>
  <c r="S26" i="1"/>
  <c r="S31" i="1"/>
  <c r="Q31" i="1"/>
  <c r="S21" i="1"/>
  <c r="Q21" i="1"/>
  <c r="Q53" i="1"/>
  <c r="S53" i="1"/>
  <c r="Q55" i="1"/>
  <c r="S55" i="1"/>
  <c r="S54" i="1"/>
  <c r="U10" i="6" l="1"/>
  <c r="V10" i="6" s="1"/>
  <c r="U61" i="6" s="1"/>
  <c r="U28" i="1"/>
  <c r="V28" i="1" s="1"/>
  <c r="D46" i="1" s="1"/>
  <c r="U19" i="1"/>
  <c r="V19" i="1" s="1"/>
  <c r="D48" i="1" s="1"/>
  <c r="U65" i="1"/>
  <c r="V65" i="1" s="1"/>
  <c r="U6" i="1"/>
  <c r="V6" i="1" s="1"/>
  <c r="D36" i="1" s="1"/>
  <c r="U10" i="1"/>
  <c r="V10" i="1" s="1"/>
  <c r="U11" i="1"/>
  <c r="V11" i="1" s="1"/>
  <c r="U22" i="1"/>
  <c r="V22" i="1" s="1"/>
  <c r="U7" i="1"/>
  <c r="V7" i="1" s="1"/>
  <c r="U12" i="1"/>
  <c r="U9" i="1"/>
  <c r="V9" i="1" s="1"/>
  <c r="U66" i="1"/>
  <c r="V66" i="1" s="1"/>
  <c r="D73" i="1" s="1"/>
  <c r="U16" i="1"/>
  <c r="V16" i="1" s="1"/>
  <c r="D47" i="1" s="1"/>
  <c r="U42" i="6"/>
  <c r="V42" i="6" s="1"/>
  <c r="D72" i="6" s="1"/>
  <c r="U7" i="6"/>
  <c r="V7" i="6" s="1"/>
  <c r="U66" i="6" s="1"/>
  <c r="U17" i="1"/>
  <c r="V17" i="1" s="1"/>
  <c r="D43" i="1" s="1"/>
  <c r="U10" i="7"/>
  <c r="V10" i="7" s="1"/>
  <c r="D24" i="7" s="1"/>
  <c r="U61" i="1"/>
  <c r="V61" i="1" s="1"/>
  <c r="U12" i="7"/>
  <c r="V12" i="7" s="1"/>
  <c r="U9" i="7"/>
  <c r="V9" i="7" s="1"/>
  <c r="D29" i="7" s="1"/>
  <c r="U11" i="7"/>
  <c r="V11" i="7" s="1"/>
  <c r="U15" i="7"/>
  <c r="V15" i="7" s="1"/>
  <c r="D22" i="7" s="1"/>
  <c r="U25" i="1"/>
  <c r="V25" i="1" s="1"/>
  <c r="U60" i="1"/>
  <c r="V60" i="1" s="1"/>
  <c r="U59" i="1"/>
  <c r="V59" i="1" s="1"/>
  <c r="U58" i="1"/>
  <c r="V58" i="1" s="1"/>
  <c r="D72" i="1" s="1"/>
  <c r="U8" i="1"/>
  <c r="V8" i="1" s="1"/>
  <c r="U18" i="1"/>
  <c r="V18" i="1" s="1"/>
  <c r="U53" i="1"/>
  <c r="V53" i="1" s="1"/>
  <c r="U55" i="1"/>
  <c r="V55" i="1" s="1"/>
  <c r="U29" i="1"/>
  <c r="V29" i="1" s="1"/>
  <c r="D41" i="1" s="1"/>
  <c r="U30" i="1"/>
  <c r="V30" i="1" s="1"/>
  <c r="D42" i="1" s="1"/>
  <c r="U26" i="1"/>
  <c r="V26" i="1" s="1"/>
  <c r="U67" i="1"/>
  <c r="V67" i="1" s="1"/>
  <c r="U6" i="7"/>
  <c r="V6" i="7" s="1"/>
  <c r="U31" i="1"/>
  <c r="V31" i="1" s="1"/>
  <c r="U32" i="1"/>
  <c r="V32" i="1" s="1"/>
  <c r="U20" i="1"/>
  <c r="V20" i="1" s="1"/>
  <c r="U21" i="1"/>
  <c r="V21" i="1" s="1"/>
  <c r="U27" i="1"/>
  <c r="V27" i="1" s="1"/>
  <c r="D38" i="1" s="1"/>
  <c r="U15" i="1"/>
  <c r="V15" i="1" s="1"/>
  <c r="D37" i="1" s="1"/>
  <c r="U64" i="1"/>
  <c r="V64" i="1" s="1"/>
  <c r="D71" i="1" s="1"/>
  <c r="D70" i="1" s="1"/>
  <c r="U54" i="1"/>
  <c r="V54" i="1" s="1"/>
  <c r="U23" i="6"/>
  <c r="V23" i="6" s="1"/>
  <c r="U18" i="6"/>
  <c r="V18" i="6" s="1"/>
  <c r="U11" i="6"/>
  <c r="V11" i="6" s="1"/>
  <c r="U65" i="6" s="1"/>
  <c r="U64" i="6" s="1"/>
  <c r="U39" i="6"/>
  <c r="V39" i="6" s="1"/>
  <c r="D71" i="6" s="1"/>
  <c r="U34" i="6"/>
  <c r="V34" i="6" s="1"/>
  <c r="U19" i="6"/>
  <c r="V19" i="6" s="1"/>
  <c r="U22" i="6"/>
  <c r="V22" i="6" s="1"/>
  <c r="U45" i="6"/>
  <c r="V45" i="6" s="1"/>
  <c r="U28" i="6"/>
  <c r="V28" i="6" s="1"/>
  <c r="U35" i="6"/>
  <c r="V35" i="6" s="1"/>
  <c r="U43" i="6"/>
  <c r="V43" i="6" s="1"/>
  <c r="U48" i="6"/>
  <c r="V48" i="6" s="1"/>
  <c r="D70" i="6" s="1"/>
  <c r="U40" i="6"/>
  <c r="V40" i="6" s="1"/>
  <c r="U6" i="6"/>
  <c r="V6" i="6" s="1"/>
  <c r="U60" i="6" s="1"/>
  <c r="U59" i="6" s="1"/>
  <c r="U33" i="6"/>
  <c r="V33" i="6" s="1"/>
  <c r="U29" i="6"/>
  <c r="V29" i="6" s="1"/>
  <c r="D77" i="6" s="1"/>
  <c r="U41" i="6"/>
  <c r="V41" i="6" s="1"/>
  <c r="U52" i="6"/>
  <c r="V52" i="6" s="1"/>
  <c r="D75" i="6" s="1"/>
  <c r="U32" i="6"/>
  <c r="V32" i="6" s="1"/>
  <c r="U38" i="6"/>
  <c r="V38" i="6" s="1"/>
  <c r="U27" i="6"/>
  <c r="V27" i="6" s="1"/>
  <c r="U30" i="6"/>
  <c r="V30" i="6" s="1"/>
  <c r="U49" i="6"/>
  <c r="V49" i="6" s="1"/>
  <c r="D65" i="6" s="1"/>
  <c r="U54" i="6"/>
  <c r="V54" i="6" s="1"/>
  <c r="D76" i="6" s="1"/>
  <c r="U50" i="6"/>
  <c r="V50" i="6" s="1"/>
  <c r="D66" i="6" s="1"/>
  <c r="U51" i="6"/>
  <c r="V51" i="6" s="1"/>
  <c r="D60" i="6" s="1"/>
  <c r="U53" i="6"/>
  <c r="V53" i="6" s="1"/>
  <c r="D61" i="6" s="1"/>
  <c r="U55" i="6"/>
  <c r="V55" i="6" s="1"/>
  <c r="D67" i="6" s="1"/>
  <c r="U31" i="6"/>
  <c r="V31" i="6" s="1"/>
  <c r="U44" i="6"/>
  <c r="V44" i="6" s="1"/>
  <c r="U16" i="7"/>
  <c r="V16" i="7" s="1"/>
  <c r="D23" i="7" s="1"/>
  <c r="U17" i="7"/>
  <c r="V17" i="7" s="1"/>
  <c r="D27" i="7" s="1"/>
  <c r="U18" i="7"/>
  <c r="V18" i="7" s="1"/>
  <c r="D28" i="7" s="1"/>
  <c r="D74" i="6" l="1"/>
  <c r="D26" i="7"/>
  <c r="D45" i="1"/>
  <c r="D64" i="6"/>
  <c r="D59" i="6"/>
  <c r="D69" i="6"/>
  <c r="D35" i="1"/>
  <c r="D40" i="1"/>
  <c r="D21" i="7"/>
</calcChain>
</file>

<file path=xl/sharedStrings.xml><?xml version="1.0" encoding="utf-8"?>
<sst xmlns="http://schemas.openxmlformats.org/spreadsheetml/2006/main" count="793" uniqueCount="143">
  <si>
    <t>Resultat i A-vapen Klass 2</t>
  </si>
  <si>
    <t>Resultat i A-vapen Klass 3</t>
  </si>
  <si>
    <t>Resultat i B-vapen Klass 2</t>
  </si>
  <si>
    <t>Resultat i B-vapen Klass 3</t>
  </si>
  <si>
    <t>Resultat i C-vapen Klass 2</t>
  </si>
  <si>
    <t>Resultat i C-vapen Klass 3</t>
  </si>
  <si>
    <t>Resultat i R-vapen Klass 2</t>
  </si>
  <si>
    <t>Resultat i R-vapen Klass 3</t>
  </si>
  <si>
    <t>Resultat i Veteraner äldre</t>
  </si>
  <si>
    <t>Resultat A-vapen</t>
  </si>
  <si>
    <t>T+F</t>
  </si>
  <si>
    <t>/</t>
  </si>
  <si>
    <t>Resultat C-vapen</t>
  </si>
  <si>
    <t>Resultat i A-vapen Klass 1</t>
  </si>
  <si>
    <t>stn. 1</t>
  </si>
  <si>
    <t>stn.3</t>
  </si>
  <si>
    <t>stn.4</t>
  </si>
  <si>
    <t>stn. 5</t>
  </si>
  <si>
    <t>stn. 6</t>
  </si>
  <si>
    <t>T</t>
  </si>
  <si>
    <t>F</t>
  </si>
  <si>
    <t>p-mål</t>
  </si>
  <si>
    <t>stdm</t>
  </si>
  <si>
    <t>P-mål</t>
  </si>
  <si>
    <t>maxpoäng 56</t>
  </si>
  <si>
    <t>Resultat B-vapen</t>
  </si>
  <si>
    <t>Resultat i C-vapen Klass 1</t>
  </si>
  <si>
    <t>Resultat i B-vapen Klass 1</t>
  </si>
  <si>
    <t>Resultat i R-vapen Klass 1</t>
  </si>
  <si>
    <t>Resultat i Juniorer</t>
  </si>
  <si>
    <t>preliminär lista</t>
  </si>
  <si>
    <t>stn.2</t>
  </si>
  <si>
    <t>uppräkn.   +</t>
  </si>
  <si>
    <t>Resultat i Dam C-vapen Klass 2</t>
  </si>
  <si>
    <t>Resultat i Dam C-vapen Klass 3</t>
  </si>
  <si>
    <t>Resultat i Veteraner yngre</t>
  </si>
  <si>
    <t>R1</t>
  </si>
  <si>
    <t>R2</t>
  </si>
  <si>
    <t>R3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</si>
  <si>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</si>
  <si>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</si>
  <si>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</si>
  <si>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</si>
  <si>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</si>
  <si>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</si>
  <si>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</si>
  <si>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</si>
  <si>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</si>
  <si>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D2</t>
  </si>
  <si>
    <t>D3</t>
  </si>
  <si>
    <t>J</t>
  </si>
  <si>
    <t>VY</t>
  </si>
  <si>
    <t>VÄ</t>
  </si>
  <si>
    <t>1</t>
  </si>
  <si>
    <t>2</t>
  </si>
  <si>
    <t>3</t>
  </si>
  <si>
    <t xml:space="preserve">LAG - </t>
  </si>
  <si>
    <t>sida 1/1</t>
  </si>
  <si>
    <t>Resultat R-vapen</t>
  </si>
  <si>
    <t>upprättad av Annika Larsson &amp; Lottie Paulus 2023-02-26</t>
  </si>
  <si>
    <t>Lottie Paulus</t>
  </si>
  <si>
    <t>Västjämtens PK</t>
  </si>
  <si>
    <t>Annika Larsson</t>
  </si>
  <si>
    <t>Resultat C-vapen dam</t>
  </si>
  <si>
    <t>Håkan Vernberg</t>
  </si>
  <si>
    <t>Västjämtens Pk</t>
  </si>
  <si>
    <t>Namn</t>
  </si>
  <si>
    <t>Förening</t>
  </si>
  <si>
    <t>B</t>
  </si>
  <si>
    <t>A</t>
  </si>
  <si>
    <t>Revolver</t>
  </si>
  <si>
    <t>Önskad ordning</t>
  </si>
  <si>
    <t>C</t>
  </si>
  <si>
    <t>X</t>
  </si>
  <si>
    <t>Dam</t>
  </si>
  <si>
    <t>D, B</t>
  </si>
  <si>
    <t>Mikael Martinsson</t>
  </si>
  <si>
    <t>A4 Skf</t>
  </si>
  <si>
    <t>C, B, A</t>
  </si>
  <si>
    <t>Anders Lewin</t>
  </si>
  <si>
    <t>ÖPK</t>
  </si>
  <si>
    <t>Mårten Sandström</t>
  </si>
  <si>
    <t>Håkan Andersson</t>
  </si>
  <si>
    <t>Mikael Karlsson</t>
  </si>
  <si>
    <t>Lillsjöns Psk</t>
  </si>
  <si>
    <t>Inca Claeson</t>
  </si>
  <si>
    <t>Marcus Claeson</t>
  </si>
  <si>
    <t>Delat vapen</t>
  </si>
  <si>
    <t>C, A, R</t>
  </si>
  <si>
    <t>C, A</t>
  </si>
  <si>
    <t>Jonny Granberg</t>
  </si>
  <si>
    <t>Frank Zhang</t>
  </si>
  <si>
    <t>Arne Handler</t>
  </si>
  <si>
    <t>B, A</t>
  </si>
  <si>
    <t>Alf Kling</t>
  </si>
  <si>
    <t>C, B, R</t>
  </si>
  <si>
    <t>Marlene Ehrs</t>
  </si>
  <si>
    <t>Johan Åkerblom</t>
  </si>
  <si>
    <t>Robert Hansson</t>
  </si>
  <si>
    <t>C Marcus Claeson</t>
  </si>
  <si>
    <t>C Inca Claeson</t>
  </si>
  <si>
    <t>A Marcus Claeson</t>
  </si>
  <si>
    <t>A Mikael Karlsson</t>
  </si>
  <si>
    <t>B, A Robert Hansson</t>
  </si>
  <si>
    <t>B, A Johan Åkerblom</t>
  </si>
  <si>
    <t>Ella Hjelm</t>
  </si>
  <si>
    <t>John Skyttmark</t>
  </si>
  <si>
    <t>Vä</t>
  </si>
  <si>
    <t>Örjan Jönsson</t>
  </si>
  <si>
    <t>Gå med</t>
  </si>
  <si>
    <t>Kent Ramsell</t>
  </si>
  <si>
    <t>C, R</t>
  </si>
  <si>
    <t>Erik Nyfelt</t>
  </si>
  <si>
    <t>Mattias Nilsson</t>
  </si>
  <si>
    <t>Lars Ekström</t>
  </si>
  <si>
    <t>Sebastian Ekström</t>
  </si>
  <si>
    <t>Isak Eriksson</t>
  </si>
  <si>
    <t>Betalat</t>
  </si>
  <si>
    <t>Jens Löfstedt</t>
  </si>
  <si>
    <t>Peter Ångström</t>
  </si>
  <si>
    <t>Erik Larsson</t>
  </si>
  <si>
    <t>Jonas Wallin</t>
  </si>
  <si>
    <t>Max Wallin</t>
  </si>
  <si>
    <t>Mikael Andersson</t>
  </si>
  <si>
    <t>Erik Danielson</t>
  </si>
  <si>
    <t>Vy</t>
  </si>
  <si>
    <t>Vinterfält 2    2023-02-26   Poängfält    Västjämtens PK</t>
  </si>
  <si>
    <t>Aki Urhonen</t>
  </si>
  <si>
    <t>Pigge Essebrink</t>
  </si>
  <si>
    <t>Peter Johansson</t>
  </si>
  <si>
    <t>Mikael Wiklund</t>
  </si>
  <si>
    <t>D, Extra</t>
  </si>
  <si>
    <t>Roland Larsson</t>
  </si>
  <si>
    <t>Magnus Thuresson</t>
  </si>
  <si>
    <t>Brutit</t>
  </si>
  <si>
    <t>Ella Hjellm</t>
  </si>
  <si>
    <t>S</t>
  </si>
  <si>
    <t>Västjämten PK</t>
  </si>
  <si>
    <t>4</t>
  </si>
  <si>
    <t>D, R</t>
  </si>
  <si>
    <t>C, X</t>
  </si>
  <si>
    <t>Fått tillbaka 60kr</t>
  </si>
  <si>
    <t>Kontrollerad av Marcus Claeson 230207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</si>
</sst>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2" fillId="2" borderId="14" applyNumberFormat="0" applyFont="0" applyAlignment="0" applyProtection="0"/>
    <xf numFmtId="0" fontId="12" fillId="3" borderId="15" applyNumberFormat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6" borderId="15" applyNumberFormat="0" applyAlignment="0" applyProtection="0"/>
    <xf numFmtId="0" fontId="17" fillId="7" borderId="16" applyNumberFormat="0" applyAlignment="0" applyProtection="0"/>
    <xf numFmtId="0" fontId="18" fillId="0" borderId="17" applyNumberFormat="0" applyFill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3" borderId="22" applyNumberFormat="0" applyAlignment="0" applyProtection="0"/>
    <xf numFmtId="0" fontId="26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" fontId="5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5" fillId="0" borderId="0" xfId="0" applyNumberFormat="1" applyFont="1" applyAlignment="1">
      <alignment horizontal="right"/>
    </xf>
    <xf numFmtId="0" fontId="6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left"/>
    </xf>
    <xf numFmtId="1" fontId="28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1" fontId="10" fillId="0" borderId="2" xfId="0" applyNumberFormat="1" applyFont="1" applyBorder="1" applyAlignment="1" applyProtection="1">
      <alignment horizontal="right"/>
      <protection locked="0"/>
    </xf>
    <xf numFmtId="1" fontId="10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" fontId="10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>
      <alignment horizontal="center"/>
    </xf>
    <xf numFmtId="0" fontId="29" fillId="0" borderId="0" xfId="0" applyFont="1" applyAlignment="1">
      <alignment horizontal="right"/>
    </xf>
    <xf numFmtId="1" fontId="10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right"/>
    </xf>
    <xf numFmtId="0" fontId="27" fillId="0" borderId="6" xfId="0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right"/>
    </xf>
    <xf numFmtId="0" fontId="27" fillId="0" borderId="7" xfId="0" applyFont="1" applyBorder="1" applyAlignment="1">
      <alignment horizontal="left"/>
    </xf>
    <xf numFmtId="49" fontId="27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/>
    </xf>
    <xf numFmtId="0" fontId="29" fillId="9" borderId="10" xfId="0" applyFont="1" applyFill="1" applyBorder="1" applyAlignment="1">
      <alignment horizontal="center"/>
    </xf>
    <xf numFmtId="0" fontId="5" fillId="0" borderId="0" xfId="0" applyFont="1" applyAlignment="1">
      <alignment horizontal="right" vertical="top"/>
    </xf>
    <xf numFmtId="49" fontId="27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1" fontId="10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1" fontId="10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1" fontId="10" fillId="0" borderId="6" xfId="0" applyNumberFormat="1" applyFont="1" applyBorder="1" applyAlignment="1" applyProtection="1">
      <alignment horizontal="center" vertical="center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1" fontId="5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24" fillId="0" borderId="1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/>
    </xf>
    <xf numFmtId="0" fontId="30" fillId="0" borderId="0" xfId="0" applyFont="1" applyAlignment="1">
      <alignment vertical="center"/>
    </xf>
    <xf numFmtId="49" fontId="11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top"/>
    </xf>
    <xf numFmtId="1" fontId="3" fillId="9" borderId="10" xfId="0" applyNumberFormat="1" applyFont="1" applyFill="1" applyBorder="1" applyAlignment="1">
      <alignment horizontal="center"/>
    </xf>
    <xf numFmtId="1" fontId="3" fillId="9" borderId="11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27" fillId="0" borderId="0" xfId="0" applyFont="1"/>
    <xf numFmtId="0" fontId="27" fillId="0" borderId="23" xfId="0" applyFont="1" applyBorder="1"/>
    <xf numFmtId="0" fontId="27" fillId="0" borderId="24" xfId="0" applyFont="1" applyBorder="1"/>
    <xf numFmtId="0" fontId="27" fillId="0" borderId="4" xfId="0" applyFont="1" applyBorder="1"/>
    <xf numFmtId="0" fontId="27" fillId="0" borderId="5" xfId="0" applyFont="1" applyBorder="1"/>
    <xf numFmtId="0" fontId="27" fillId="0" borderId="5" xfId="0" applyFont="1" applyBorder="1" applyAlignment="1">
      <alignment horizontal="center"/>
    </xf>
    <xf numFmtId="0" fontId="27" fillId="0" borderId="1" xfId="0" applyFont="1" applyBorder="1"/>
    <xf numFmtId="0" fontId="27" fillId="0" borderId="3" xfId="0" applyFont="1" applyBorder="1"/>
    <xf numFmtId="0" fontId="6" fillId="9" borderId="10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right"/>
    </xf>
    <xf numFmtId="0" fontId="6" fillId="9" borderId="10" xfId="0" applyFont="1" applyFill="1" applyBorder="1" applyAlignment="1">
      <alignment horizontal="left"/>
    </xf>
    <xf numFmtId="49" fontId="27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6" xfId="0" applyFont="1" applyBorder="1"/>
    <xf numFmtId="49" fontId="6" fillId="0" borderId="7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7" xfId="0" applyFont="1" applyBorder="1"/>
    <xf numFmtId="0" fontId="27" fillId="0" borderId="25" xfId="0" applyFont="1" applyBorder="1" applyAlignment="1">
      <alignment horizontal="center"/>
    </xf>
    <xf numFmtId="0" fontId="27" fillId="0" borderId="9" xfId="0" applyFont="1" applyBorder="1"/>
    <xf numFmtId="0" fontId="30" fillId="0" borderId="13" xfId="0" applyFont="1" applyBorder="1" applyAlignment="1">
      <alignment horizontal="center"/>
    </xf>
    <xf numFmtId="0" fontId="6" fillId="9" borderId="26" xfId="0" applyFont="1" applyFill="1" applyBorder="1" applyAlignment="1">
      <alignment horizontal="right"/>
    </xf>
    <xf numFmtId="0" fontId="6" fillId="9" borderId="26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center"/>
    </xf>
    <xf numFmtId="1" fontId="6" fillId="9" borderId="1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3" fillId="9" borderId="26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49" fontId="11" fillId="0" borderId="5" xfId="0" applyNumberFormat="1" applyFont="1" applyBorder="1" applyAlignment="1">
      <alignment horizontal="left"/>
    </xf>
    <xf numFmtId="0" fontId="5" fillId="0" borderId="0" xfId="0" applyFont="1"/>
    <xf numFmtId="49" fontId="11" fillId="0" borderId="6" xfId="0" applyNumberFormat="1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6" fillId="9" borderId="2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7" fillId="0" borderId="25" xfId="0" applyFont="1" applyBorder="1"/>
    <xf numFmtId="0" fontId="27" fillId="0" borderId="0" xfId="0" applyFont="1" applyBorder="1"/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6" fillId="9" borderId="10" xfId="0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5" fillId="0" borderId="3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1" fontId="6" fillId="9" borderId="8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right"/>
    </xf>
  </cellXfs>
  <cellStyles count="18">
    <cellStyle name="Anteckning" xfId="1" builtinId="10" customBuiltin="1"/>
    <cellStyle name="Beräkning" xfId="2" builtinId="22" customBuiltin="1"/>
    <cellStyle name="Bra" xfId="3" builtinId="26" customBuiltin="1"/>
    <cellStyle name="Dålig" xfId="4" builtinId="27" customBuiltin="1"/>
    <cellStyle name="Förklarande text" xfId="5" builtinId="53" customBuiltin="1"/>
    <cellStyle name="Indata" xfId="6" builtinId="20" customBuiltin="1"/>
    <cellStyle name="Kontrollcell" xfId="7" builtinId="23" customBuiltin="1"/>
    <cellStyle name="Länkad cell" xfId="8" builtinId="24" customBuiltin="1"/>
    <cellStyle name="Neutral" xfId="9" builtinId="28" customBuiltin="1"/>
    <cellStyle name="Normal" xfId="0" builtinId="0"/>
    <cellStyle name="Rubrik" xfId="10" builtinId="15" customBuiltin="1"/>
    <cellStyle name="Rubrik 1" xfId="11" builtinId="16" customBuiltin="1"/>
    <cellStyle name="Rubrik 2" xfId="12" builtinId="17" customBuiltin="1"/>
    <cellStyle name="Rubrik 3" xfId="13" builtinId="18" customBuiltin="1"/>
    <cellStyle name="Rubrik 4" xfId="14" builtinId="19" customBuiltin="1"/>
    <cellStyle name="Summa" xfId="15" builtinId="25" customBuiltin="1"/>
    <cellStyle name="Utdata" xfId="16" builtinId="21" customBuiltin="1"/>
    <cellStyle name="Varnings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view="pageBreakPreview" zoomScale="130" zoomScaleNormal="88" zoomScaleSheetLayoutView="130" workbookViewId="0">
      <pane ySplit="1" topLeftCell="A59" activePane="bottomLeft" state="frozen"/>
      <selection activeCell="F45" sqref="F45:G45"/>
      <selection pane="bottomLeft" activeCell="K72" sqref="K72"/>
    </sheetView>
  </sheetViews>
  <sheetFormatPr defaultRowHeight="23.25" x14ac:dyDescent="0.35"/>
  <cols>
    <col min="1" max="1" width="4" style="6" bestFit="1" customWidth="1"/>
    <col min="2" max="2" width="24.5703125" style="6" bestFit="1" customWidth="1"/>
    <col min="3" max="3" width="22.140625" style="6" bestFit="1" customWidth="1"/>
    <col min="4" max="4" width="3" style="9" customWidth="1"/>
    <col min="5" max="7" width="3" style="15" customWidth="1"/>
    <col min="8" max="8" width="3" style="9" customWidth="1"/>
    <col min="9" max="9" width="3" style="15" customWidth="1"/>
    <col min="10" max="10" width="3" style="9" customWidth="1"/>
    <col min="11" max="11" width="3" style="15" customWidth="1"/>
    <col min="12" max="12" width="3" style="9" customWidth="1"/>
    <col min="13" max="13" width="3" style="15" customWidth="1"/>
    <col min="14" max="14" width="3" style="9" customWidth="1"/>
    <col min="15" max="15" width="3" style="15" customWidth="1"/>
    <col min="16" max="16" width="3.140625" style="3" customWidth="1"/>
    <col min="17" max="17" width="3.140625" style="19" customWidth="1"/>
    <col min="18" max="18" width="2" style="20" bestFit="1" customWidth="1"/>
    <col min="19" max="19" width="3.140625" style="32" customWidth="1"/>
    <col min="20" max="20" width="2.5703125" style="7" customWidth="1"/>
    <col min="21" max="21" width="4.28515625" style="16" bestFit="1" customWidth="1"/>
    <col min="22" max="22" width="10.140625" style="26" bestFit="1" customWidth="1"/>
    <col min="23" max="23" width="1.85546875" style="26" bestFit="1" customWidth="1"/>
    <col min="24" max="24" width="4.28515625" style="1" bestFit="1" customWidth="1"/>
    <col min="25" max="25" width="3.85546875" style="29" bestFit="1" customWidth="1"/>
  </cols>
  <sheetData>
    <row r="1" spans="1:25" s="2" customFormat="1" ht="30" customHeight="1" x14ac:dyDescent="0.4">
      <c r="A1" s="156" t="s">
        <v>126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5" s="2" customFormat="1" ht="18.75" customHeight="1" x14ac:dyDescent="0.4">
      <c r="A2" s="4"/>
      <c r="B2" s="70" t="s">
        <v>30</v>
      </c>
      <c r="C2" s="4"/>
      <c r="D2" s="7"/>
      <c r="E2" s="14"/>
      <c r="F2" s="14"/>
      <c r="G2" s="14"/>
      <c r="H2" s="7"/>
      <c r="I2" s="14"/>
      <c r="J2" s="9"/>
      <c r="K2" s="14"/>
      <c r="L2" s="7"/>
      <c r="M2" s="14"/>
      <c r="N2" s="7"/>
      <c r="O2" s="7"/>
      <c r="P2" s="4"/>
      <c r="Q2" s="19"/>
      <c r="R2" s="20"/>
      <c r="S2" s="31"/>
      <c r="T2" s="4"/>
      <c r="U2" s="16"/>
      <c r="V2" s="25"/>
      <c r="W2" s="25"/>
      <c r="X2" s="96"/>
      <c r="Y2" s="97" t="s">
        <v>57</v>
      </c>
    </row>
    <row r="3" spans="1:25" ht="37.5" customHeight="1" x14ac:dyDescent="0.45">
      <c r="B3" s="3"/>
    </row>
    <row r="4" spans="1:25" ht="16.5" customHeight="1" thickBot="1" x14ac:dyDescent="0.4">
      <c r="B4" s="151"/>
      <c r="C4" s="151"/>
      <c r="D4" s="153" t="s">
        <v>14</v>
      </c>
      <c r="E4" s="154"/>
      <c r="F4" s="153" t="s">
        <v>31</v>
      </c>
      <c r="G4" s="154"/>
      <c r="H4" s="153" t="s">
        <v>15</v>
      </c>
      <c r="I4" s="154"/>
      <c r="J4" s="153" t="s">
        <v>16</v>
      </c>
      <c r="K4" s="154"/>
      <c r="L4" s="153" t="s">
        <v>17</v>
      </c>
      <c r="M4" s="154"/>
      <c r="N4" s="153" t="s">
        <v>18</v>
      </c>
      <c r="O4" s="154"/>
      <c r="P4" s="18"/>
      <c r="S4" s="31"/>
      <c r="V4" s="37" t="s">
        <v>24</v>
      </c>
      <c r="W4" s="37"/>
      <c r="X4" s="24" t="s">
        <v>21</v>
      </c>
      <c r="Y4" s="24" t="s">
        <v>22</v>
      </c>
    </row>
    <row r="5" spans="1:25" ht="18.75" customHeight="1" thickBot="1" x14ac:dyDescent="0.3">
      <c r="A5" s="88" t="s">
        <v>48</v>
      </c>
      <c r="B5" s="151" t="s">
        <v>33</v>
      </c>
      <c r="C5" s="151"/>
      <c r="D5" s="81" t="s">
        <v>19</v>
      </c>
      <c r="E5" s="82" t="s">
        <v>20</v>
      </c>
      <c r="F5" s="81" t="s">
        <v>19</v>
      </c>
      <c r="G5" s="82" t="s">
        <v>20</v>
      </c>
      <c r="H5" s="81" t="s">
        <v>19</v>
      </c>
      <c r="I5" s="82" t="s">
        <v>20</v>
      </c>
      <c r="J5" s="81" t="s">
        <v>19</v>
      </c>
      <c r="K5" s="82" t="s">
        <v>20</v>
      </c>
      <c r="L5" s="81" t="s">
        <v>19</v>
      </c>
      <c r="M5" s="82" t="s">
        <v>20</v>
      </c>
      <c r="N5" s="81" t="s">
        <v>19</v>
      </c>
      <c r="O5" s="82" t="s">
        <v>20</v>
      </c>
      <c r="P5" s="11"/>
      <c r="Q5" s="22"/>
      <c r="R5" s="50"/>
      <c r="S5" s="33"/>
      <c r="T5" s="10"/>
      <c r="U5" s="16" t="s">
        <v>10</v>
      </c>
      <c r="V5" s="52" t="s">
        <v>32</v>
      </c>
      <c r="W5" s="69">
        <v>1</v>
      </c>
      <c r="X5" s="30"/>
      <c r="Y5" s="28"/>
    </row>
    <row r="6" spans="1:25" ht="15.6" x14ac:dyDescent="0.3">
      <c r="A6" s="54">
        <v>1</v>
      </c>
      <c r="B6" s="56" t="s">
        <v>105</v>
      </c>
      <c r="C6" s="56" t="s">
        <v>77</v>
      </c>
      <c r="D6" s="113">
        <v>6</v>
      </c>
      <c r="E6" s="114">
        <v>4</v>
      </c>
      <c r="F6" s="113">
        <v>6</v>
      </c>
      <c r="G6" s="114">
        <v>3</v>
      </c>
      <c r="H6" s="113">
        <v>4</v>
      </c>
      <c r="I6" s="114">
        <v>3</v>
      </c>
      <c r="J6" s="113">
        <v>5</v>
      </c>
      <c r="K6" s="114">
        <v>3</v>
      </c>
      <c r="L6" s="113">
        <v>5</v>
      </c>
      <c r="M6" s="114">
        <v>3</v>
      </c>
      <c r="N6" s="113">
        <v>5</v>
      </c>
      <c r="O6" s="114">
        <v>3</v>
      </c>
      <c r="P6" s="72"/>
      <c r="Q6" s="73">
        <f>SUM(D6+F6+H6+J6+L6+N6)</f>
        <v>31</v>
      </c>
      <c r="R6" s="73" t="s">
        <v>11</v>
      </c>
      <c r="S6" s="73">
        <f>SUM(E6+G6+I6+K6+M6+O6)</f>
        <v>19</v>
      </c>
      <c r="T6" s="58"/>
      <c r="U6" s="74">
        <f>SUM(Q6+S6)</f>
        <v>50</v>
      </c>
      <c r="V6" s="59">
        <f>SUM(U6+W$5)</f>
        <v>51</v>
      </c>
      <c r="W6" s="59"/>
      <c r="X6" s="99">
        <v>4</v>
      </c>
      <c r="Y6" s="57" t="s">
        <v>68</v>
      </c>
    </row>
    <row r="7" spans="1:25" ht="15.75" x14ac:dyDescent="0.25">
      <c r="A7" s="61">
        <v>2</v>
      </c>
      <c r="B7" s="62" t="s">
        <v>60</v>
      </c>
      <c r="C7" s="68" t="s">
        <v>61</v>
      </c>
      <c r="D7" s="113">
        <v>4</v>
      </c>
      <c r="E7" s="114">
        <v>4</v>
      </c>
      <c r="F7" s="113">
        <v>5</v>
      </c>
      <c r="G7" s="114">
        <v>3</v>
      </c>
      <c r="H7" s="113">
        <v>1</v>
      </c>
      <c r="I7" s="114">
        <v>1</v>
      </c>
      <c r="J7" s="113">
        <v>5</v>
      </c>
      <c r="K7" s="114">
        <v>3</v>
      </c>
      <c r="L7" s="113">
        <v>2</v>
      </c>
      <c r="M7" s="114">
        <v>2</v>
      </c>
      <c r="N7" s="113">
        <v>6</v>
      </c>
      <c r="O7" s="114">
        <v>4</v>
      </c>
      <c r="P7" s="75"/>
      <c r="Q7" s="76">
        <f>SUM(D7+F7+H7+J7+L7+N7)</f>
        <v>23</v>
      </c>
      <c r="R7" s="76" t="s">
        <v>11</v>
      </c>
      <c r="S7" s="76">
        <f>SUM(E7+G7+I7+K7+M7+O7)</f>
        <v>17</v>
      </c>
      <c r="T7" s="65"/>
      <c r="U7" s="77">
        <f>SUM(Q7+S7)</f>
        <v>40</v>
      </c>
      <c r="V7" s="59">
        <f t="shared" ref="V7" si="0">SUM(U7+W$5)</f>
        <v>41</v>
      </c>
      <c r="W7" s="66"/>
      <c r="X7" s="99">
        <v>3</v>
      </c>
      <c r="Y7" s="64"/>
    </row>
    <row r="8" spans="1:25" ht="22.5" customHeight="1" thickBot="1" x14ac:dyDescent="0.35"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51"/>
      <c r="R8" s="50"/>
      <c r="S8" s="51"/>
      <c r="T8" s="21"/>
      <c r="U8" s="27"/>
      <c r="V8" s="36"/>
      <c r="W8" s="36"/>
    </row>
    <row r="9" spans="1:25" ht="18.75" customHeight="1" thickBot="1" x14ac:dyDescent="0.35">
      <c r="A9" s="88" t="s">
        <v>49</v>
      </c>
      <c r="B9" s="151" t="s">
        <v>34</v>
      </c>
      <c r="C9" s="151"/>
      <c r="D9" s="81" t="s">
        <v>19</v>
      </c>
      <c r="E9" s="82" t="s">
        <v>20</v>
      </c>
      <c r="F9" s="81" t="s">
        <v>19</v>
      </c>
      <c r="G9" s="82" t="s">
        <v>20</v>
      </c>
      <c r="H9" s="81" t="s">
        <v>19</v>
      </c>
      <c r="I9" s="82" t="s">
        <v>20</v>
      </c>
      <c r="J9" s="81" t="s">
        <v>19</v>
      </c>
      <c r="K9" s="82" t="s">
        <v>20</v>
      </c>
      <c r="L9" s="81" t="s">
        <v>19</v>
      </c>
      <c r="M9" s="82" t="s">
        <v>20</v>
      </c>
      <c r="N9" s="81" t="s">
        <v>19</v>
      </c>
      <c r="O9" s="82" t="s">
        <v>20</v>
      </c>
      <c r="P9" s="11"/>
      <c r="Q9" s="51"/>
      <c r="R9" s="50"/>
      <c r="S9" s="51"/>
      <c r="T9" s="16"/>
      <c r="U9" s="27"/>
      <c r="V9" s="52"/>
      <c r="W9" s="37"/>
    </row>
    <row r="10" spans="1:25" ht="15.6" x14ac:dyDescent="0.3">
      <c r="A10" s="54">
        <v>1</v>
      </c>
      <c r="B10" s="55" t="s">
        <v>96</v>
      </c>
      <c r="C10" s="56" t="s">
        <v>77</v>
      </c>
      <c r="D10" s="113">
        <v>4</v>
      </c>
      <c r="E10" s="114">
        <v>3</v>
      </c>
      <c r="F10" s="113">
        <v>4</v>
      </c>
      <c r="G10" s="114">
        <v>2</v>
      </c>
      <c r="H10" s="113">
        <v>6</v>
      </c>
      <c r="I10" s="114">
        <v>3</v>
      </c>
      <c r="J10" s="113">
        <v>5</v>
      </c>
      <c r="K10" s="114">
        <v>3</v>
      </c>
      <c r="L10" s="113">
        <v>6</v>
      </c>
      <c r="M10" s="114">
        <v>3</v>
      </c>
      <c r="N10" s="113">
        <v>5</v>
      </c>
      <c r="O10" s="114">
        <v>4</v>
      </c>
      <c r="P10" s="72"/>
      <c r="Q10" s="73">
        <f>SUM(D10+F10+H10+J10+L10+N10)</f>
        <v>30</v>
      </c>
      <c r="R10" s="73" t="s">
        <v>11</v>
      </c>
      <c r="S10" s="73">
        <f>SUM(E10+G10+I10+K10+M10+O10)</f>
        <v>18</v>
      </c>
      <c r="T10" s="58"/>
      <c r="U10" s="74">
        <f>SUM(Q10+S10)</f>
        <v>48</v>
      </c>
      <c r="V10" s="59">
        <f>SUM(U10+W$5)</f>
        <v>49</v>
      </c>
      <c r="W10" s="59"/>
      <c r="X10" s="99">
        <v>2</v>
      </c>
      <c r="Y10" s="57" t="s">
        <v>68</v>
      </c>
    </row>
    <row r="11" spans="1:25" ht="15.75" x14ac:dyDescent="0.25">
      <c r="A11" s="61">
        <v>2</v>
      </c>
      <c r="B11" s="62" t="s">
        <v>62</v>
      </c>
      <c r="C11" s="68" t="s">
        <v>61</v>
      </c>
      <c r="D11" s="113">
        <v>6</v>
      </c>
      <c r="E11" s="114">
        <v>4</v>
      </c>
      <c r="F11" s="113">
        <v>3</v>
      </c>
      <c r="G11" s="114">
        <v>1</v>
      </c>
      <c r="H11" s="113">
        <v>4</v>
      </c>
      <c r="I11" s="114">
        <v>2</v>
      </c>
      <c r="J11" s="113">
        <v>6</v>
      </c>
      <c r="K11" s="114">
        <v>3</v>
      </c>
      <c r="L11" s="113">
        <v>4</v>
      </c>
      <c r="M11" s="114">
        <v>3</v>
      </c>
      <c r="N11" s="113">
        <v>5</v>
      </c>
      <c r="O11" s="114">
        <v>3</v>
      </c>
      <c r="P11" s="75"/>
      <c r="Q11" s="76">
        <f>SUM(D11+F11+H11+J11+L11+N11)</f>
        <v>28</v>
      </c>
      <c r="R11" s="76" t="s">
        <v>11</v>
      </c>
      <c r="S11" s="76">
        <f>SUM(E11+G11+I11+K11+M11+O11)</f>
        <v>16</v>
      </c>
      <c r="T11" s="65"/>
      <c r="U11" s="77">
        <f>SUM(Q11+S11)</f>
        <v>44</v>
      </c>
      <c r="V11" s="66">
        <f>SUM(U11+W$5)</f>
        <v>45</v>
      </c>
      <c r="W11" s="66"/>
      <c r="X11" s="99">
        <v>0</v>
      </c>
      <c r="Y11" s="64"/>
    </row>
    <row r="12" spans="1:25" ht="22.5" customHeight="1" thickBot="1" x14ac:dyDescent="0.35">
      <c r="B12" s="35"/>
      <c r="C12" s="35"/>
      <c r="F12" s="9"/>
      <c r="P12" s="11"/>
      <c r="Q12" s="53"/>
      <c r="R12" s="53"/>
      <c r="S12" s="53"/>
      <c r="T12" s="21"/>
      <c r="U12" s="27"/>
      <c r="V12" s="36"/>
      <c r="W12" s="36"/>
      <c r="X12" s="30"/>
    </row>
    <row r="13" spans="1:25" ht="16.149999999999999" thickBot="1" x14ac:dyDescent="0.35">
      <c r="A13" s="88" t="s">
        <v>51</v>
      </c>
      <c r="B13" s="151" t="s">
        <v>35</v>
      </c>
      <c r="C13" s="151"/>
      <c r="D13" s="81" t="s">
        <v>19</v>
      </c>
      <c r="E13" s="82" t="s">
        <v>20</v>
      </c>
      <c r="F13" s="81" t="s">
        <v>19</v>
      </c>
      <c r="G13" s="82" t="s">
        <v>20</v>
      </c>
      <c r="H13" s="81" t="s">
        <v>19</v>
      </c>
      <c r="I13" s="82" t="s">
        <v>20</v>
      </c>
      <c r="J13" s="81" t="s">
        <v>19</v>
      </c>
      <c r="K13" s="82" t="s">
        <v>20</v>
      </c>
      <c r="L13" s="81" t="s">
        <v>19</v>
      </c>
      <c r="M13" s="82" t="s">
        <v>20</v>
      </c>
      <c r="N13" s="81" t="s">
        <v>19</v>
      </c>
      <c r="O13" s="82" t="s">
        <v>20</v>
      </c>
      <c r="P13" s="29"/>
      <c r="Q13" s="51"/>
      <c r="R13" s="50"/>
      <c r="S13" s="51"/>
      <c r="T13" s="16"/>
      <c r="U13" s="16" t="s">
        <v>10</v>
      </c>
      <c r="V13" s="52"/>
      <c r="W13" s="37"/>
    </row>
    <row r="14" spans="1:25" ht="15.75" x14ac:dyDescent="0.25">
      <c r="A14" s="54">
        <v>1</v>
      </c>
      <c r="B14" s="55" t="s">
        <v>132</v>
      </c>
      <c r="C14" s="56" t="s">
        <v>65</v>
      </c>
      <c r="D14" s="124">
        <v>5</v>
      </c>
      <c r="E14" s="125">
        <v>3</v>
      </c>
      <c r="F14" s="124">
        <v>2</v>
      </c>
      <c r="G14" s="125">
        <v>2</v>
      </c>
      <c r="H14" s="124">
        <v>2</v>
      </c>
      <c r="I14" s="125">
        <v>1</v>
      </c>
      <c r="J14" s="124">
        <v>2</v>
      </c>
      <c r="K14" s="125">
        <v>2</v>
      </c>
      <c r="L14" s="124">
        <v>4</v>
      </c>
      <c r="M14" s="125">
        <v>3</v>
      </c>
      <c r="N14" s="124">
        <v>6</v>
      </c>
      <c r="O14" s="125">
        <v>4</v>
      </c>
      <c r="P14" s="130"/>
      <c r="Q14" s="73">
        <f>SUM(D14+F14+H14+J14+L14+N14)</f>
        <v>21</v>
      </c>
      <c r="R14" s="78" t="s">
        <v>11</v>
      </c>
      <c r="S14" s="73">
        <f>SUM(E14+G14+I14+K14+M14+O14)</f>
        <v>15</v>
      </c>
      <c r="T14" s="58"/>
      <c r="U14" s="74">
        <f>SUM(Q14+S14)</f>
        <v>36</v>
      </c>
      <c r="V14" s="59">
        <f>SUM(U14+W$5)</f>
        <v>37</v>
      </c>
      <c r="W14" s="59"/>
      <c r="X14" s="129">
        <v>0</v>
      </c>
      <c r="Y14" s="57"/>
    </row>
    <row r="15" spans="1:25" ht="15.75" x14ac:dyDescent="0.25">
      <c r="A15" s="54">
        <v>2</v>
      </c>
      <c r="B15" s="55" t="s">
        <v>64</v>
      </c>
      <c r="C15" s="71" t="s">
        <v>65</v>
      </c>
      <c r="D15" s="124">
        <v>3</v>
      </c>
      <c r="E15" s="125">
        <v>2</v>
      </c>
      <c r="F15" s="124">
        <v>2</v>
      </c>
      <c r="G15" s="114">
        <v>1</v>
      </c>
      <c r="H15" s="113">
        <v>3</v>
      </c>
      <c r="I15" s="114">
        <v>1</v>
      </c>
      <c r="J15" s="113">
        <v>2</v>
      </c>
      <c r="K15" s="114">
        <v>1</v>
      </c>
      <c r="L15" s="113">
        <v>1</v>
      </c>
      <c r="M15" s="114">
        <v>1</v>
      </c>
      <c r="N15" s="113">
        <v>1</v>
      </c>
      <c r="O15" s="114">
        <v>1</v>
      </c>
      <c r="P15" s="57"/>
      <c r="Q15" s="73">
        <f t="shared" ref="Q15" si="1">SUM(D15+F15+H15+J15+L15+N15)</f>
        <v>12</v>
      </c>
      <c r="R15" s="78" t="s">
        <v>11</v>
      </c>
      <c r="S15" s="73">
        <f t="shared" ref="S15" si="2">SUM(E15+G15+I15+K15+M15+O15)</f>
        <v>7</v>
      </c>
      <c r="T15" s="58"/>
      <c r="U15" s="74">
        <f t="shared" ref="U15" si="3">SUM(Q15+S15)</f>
        <v>19</v>
      </c>
      <c r="V15" s="59">
        <f>SUM(U15+W$5)</f>
        <v>20</v>
      </c>
      <c r="W15" s="59"/>
      <c r="X15" s="99">
        <v>0</v>
      </c>
      <c r="Y15" s="57"/>
    </row>
    <row r="16" spans="1:25" ht="22.15" customHeight="1" thickBot="1" x14ac:dyDescent="0.35">
      <c r="B16" s="35"/>
      <c r="C16" s="35"/>
      <c r="F16" s="9"/>
      <c r="P16" s="29"/>
      <c r="Q16" s="53"/>
      <c r="R16" s="80"/>
      <c r="S16" s="53"/>
      <c r="T16" s="21"/>
      <c r="U16" s="27"/>
      <c r="V16" s="36"/>
      <c r="W16" s="36"/>
    </row>
    <row r="17" spans="1:25" ht="16.5" thickBot="1" x14ac:dyDescent="0.3">
      <c r="A17" s="88" t="s">
        <v>52</v>
      </c>
      <c r="B17" s="151" t="s">
        <v>8</v>
      </c>
      <c r="C17" s="151"/>
      <c r="D17" s="81" t="s">
        <v>19</v>
      </c>
      <c r="E17" s="82" t="s">
        <v>20</v>
      </c>
      <c r="F17" s="81" t="s">
        <v>19</v>
      </c>
      <c r="G17" s="82" t="s">
        <v>20</v>
      </c>
      <c r="H17" s="81" t="s">
        <v>19</v>
      </c>
      <c r="I17" s="82" t="s">
        <v>20</v>
      </c>
      <c r="J17" s="81" t="s">
        <v>19</v>
      </c>
      <c r="K17" s="82" t="s">
        <v>20</v>
      </c>
      <c r="L17" s="81" t="s">
        <v>19</v>
      </c>
      <c r="M17" s="82" t="s">
        <v>20</v>
      </c>
      <c r="N17" s="81" t="s">
        <v>19</v>
      </c>
      <c r="O17" s="82" t="s">
        <v>20</v>
      </c>
      <c r="P17" s="29"/>
      <c r="Q17" s="51"/>
      <c r="R17" s="50"/>
      <c r="S17" s="51"/>
      <c r="T17" s="16"/>
      <c r="U17" s="16" t="s">
        <v>10</v>
      </c>
      <c r="V17" s="52"/>
      <c r="W17" s="37"/>
    </row>
    <row r="18" spans="1:25" ht="15.75" x14ac:dyDescent="0.25">
      <c r="A18" s="54">
        <v>1</v>
      </c>
      <c r="B18" s="55" t="s">
        <v>106</v>
      </c>
      <c r="C18" s="56" t="s">
        <v>80</v>
      </c>
      <c r="D18" s="113">
        <v>5</v>
      </c>
      <c r="E18" s="114">
        <v>3</v>
      </c>
      <c r="F18" s="113">
        <v>6</v>
      </c>
      <c r="G18" s="114">
        <v>3</v>
      </c>
      <c r="H18" s="113">
        <v>6</v>
      </c>
      <c r="I18" s="114">
        <v>3</v>
      </c>
      <c r="J18" s="113">
        <v>6</v>
      </c>
      <c r="K18" s="114">
        <v>3</v>
      </c>
      <c r="L18" s="113">
        <v>5</v>
      </c>
      <c r="M18" s="114">
        <v>3</v>
      </c>
      <c r="N18" s="113">
        <v>6</v>
      </c>
      <c r="O18" s="114">
        <v>4</v>
      </c>
      <c r="P18" s="57"/>
      <c r="Q18" s="73">
        <f>SUM(D18+F18+H18+J18+L18+N18)</f>
        <v>34</v>
      </c>
      <c r="R18" s="78" t="s">
        <v>11</v>
      </c>
      <c r="S18" s="73">
        <f>SUM(E18+G18+I18+K18+M18+O18)</f>
        <v>19</v>
      </c>
      <c r="T18" s="58"/>
      <c r="U18" s="74">
        <f>SUM(Q18+S18)</f>
        <v>53</v>
      </c>
      <c r="V18" s="59">
        <f>SUM(U18+W$5)</f>
        <v>54</v>
      </c>
      <c r="W18" s="59"/>
      <c r="X18" s="99">
        <v>4</v>
      </c>
      <c r="Y18" s="57" t="s">
        <v>136</v>
      </c>
    </row>
    <row r="19" spans="1:25" ht="15.75" x14ac:dyDescent="0.25">
      <c r="A19" s="61">
        <v>2</v>
      </c>
      <c r="B19" s="62" t="s">
        <v>124</v>
      </c>
      <c r="C19" s="63" t="s">
        <v>65</v>
      </c>
      <c r="D19" s="113">
        <v>3</v>
      </c>
      <c r="E19" s="114">
        <v>2</v>
      </c>
      <c r="F19" s="113">
        <v>1</v>
      </c>
      <c r="G19" s="114">
        <v>1</v>
      </c>
      <c r="H19" s="113">
        <v>1</v>
      </c>
      <c r="I19" s="114">
        <v>1</v>
      </c>
      <c r="J19" s="113">
        <v>1</v>
      </c>
      <c r="K19" s="114">
        <v>1</v>
      </c>
      <c r="L19" s="113">
        <v>0</v>
      </c>
      <c r="M19" s="114">
        <v>0</v>
      </c>
      <c r="N19" s="113">
        <v>1</v>
      </c>
      <c r="O19" s="114">
        <v>1</v>
      </c>
      <c r="P19" s="64"/>
      <c r="Q19" s="76">
        <f t="shared" ref="Q19" si="4">SUM(D19+F19+H19+J19+L19+N19)</f>
        <v>7</v>
      </c>
      <c r="R19" s="79" t="s">
        <v>11</v>
      </c>
      <c r="S19" s="76">
        <f t="shared" ref="S19" si="5">SUM(E19+G19+I19+K19+M19+O19)</f>
        <v>6</v>
      </c>
      <c r="T19" s="65"/>
      <c r="U19" s="77">
        <f t="shared" ref="U19" si="6">SUM(Q19+S19)</f>
        <v>13</v>
      </c>
      <c r="V19" s="59">
        <f>SUM(U19+W$5)</f>
        <v>14</v>
      </c>
      <c r="W19" s="66"/>
      <c r="X19" s="99">
        <v>0</v>
      </c>
      <c r="Y19" s="64"/>
    </row>
    <row r="20" spans="1:25" ht="22.5" customHeight="1" thickBot="1" x14ac:dyDescent="0.35">
      <c r="B20" s="35"/>
      <c r="C20" s="35"/>
      <c r="F20" s="9"/>
      <c r="P20" s="29"/>
      <c r="Q20" s="53"/>
      <c r="R20" s="80"/>
      <c r="S20" s="53"/>
      <c r="T20" s="21"/>
      <c r="U20" s="27"/>
      <c r="V20" s="36"/>
      <c r="W20" s="36"/>
    </row>
    <row r="21" spans="1:25" ht="16.149999999999999" thickBot="1" x14ac:dyDescent="0.35">
      <c r="A21" s="88" t="s">
        <v>50</v>
      </c>
      <c r="B21" s="151" t="s">
        <v>29</v>
      </c>
      <c r="C21" s="155"/>
      <c r="D21" s="81" t="s">
        <v>19</v>
      </c>
      <c r="E21" s="82" t="s">
        <v>20</v>
      </c>
      <c r="F21" s="81" t="s">
        <v>19</v>
      </c>
      <c r="G21" s="82" t="s">
        <v>20</v>
      </c>
      <c r="H21" s="81" t="s">
        <v>19</v>
      </c>
      <c r="I21" s="82" t="s">
        <v>20</v>
      </c>
      <c r="J21" s="81" t="s">
        <v>19</v>
      </c>
      <c r="K21" s="82" t="s">
        <v>20</v>
      </c>
      <c r="L21" s="81" t="s">
        <v>19</v>
      </c>
      <c r="M21" s="82" t="s">
        <v>20</v>
      </c>
      <c r="N21" s="81" t="s">
        <v>19</v>
      </c>
      <c r="O21" s="82" t="s">
        <v>20</v>
      </c>
      <c r="P21" s="11"/>
      <c r="Q21" s="22"/>
      <c r="R21" s="23"/>
      <c r="S21" s="33"/>
      <c r="T21" s="17"/>
      <c r="U21" s="16" t="s">
        <v>10</v>
      </c>
      <c r="V21" s="52"/>
      <c r="W21" s="37"/>
    </row>
    <row r="22" spans="1:25" ht="15.6" x14ac:dyDescent="0.3">
      <c r="A22" s="6">
        <v>1</v>
      </c>
      <c r="B22" s="35" t="s">
        <v>122</v>
      </c>
      <c r="C22" s="34" t="s">
        <v>77</v>
      </c>
      <c r="D22" s="113">
        <v>5</v>
      </c>
      <c r="E22" s="114">
        <v>3</v>
      </c>
      <c r="F22" s="113">
        <v>5</v>
      </c>
      <c r="G22" s="114">
        <v>3</v>
      </c>
      <c r="H22" s="113">
        <v>2</v>
      </c>
      <c r="I22" s="114">
        <v>1</v>
      </c>
      <c r="J22" s="113">
        <v>5</v>
      </c>
      <c r="K22" s="114">
        <v>3</v>
      </c>
      <c r="L22" s="113">
        <v>3</v>
      </c>
      <c r="M22" s="114">
        <v>2</v>
      </c>
      <c r="N22" s="113">
        <v>4</v>
      </c>
      <c r="O22" s="114">
        <v>3</v>
      </c>
      <c r="P22" s="29"/>
      <c r="Q22" s="53">
        <f>SUM(D22+F22+H22+J22+L22+N22)</f>
        <v>24</v>
      </c>
      <c r="R22" s="80" t="s">
        <v>11</v>
      </c>
      <c r="S22" s="53">
        <f>SUM(E22+G22+I22+K22+M22+O22)</f>
        <v>15</v>
      </c>
      <c r="T22" s="21"/>
      <c r="U22" s="27">
        <f>SUM(Q22+S22)</f>
        <v>39</v>
      </c>
      <c r="V22" s="59">
        <f>SUM(U22+W$5)</f>
        <v>40</v>
      </c>
      <c r="W22" s="36"/>
      <c r="X22" s="101">
        <v>1</v>
      </c>
    </row>
    <row r="23" spans="1:25" ht="15.75" x14ac:dyDescent="0.25">
      <c r="A23" s="61">
        <v>2</v>
      </c>
      <c r="B23" s="62" t="s">
        <v>115</v>
      </c>
      <c r="C23" s="68" t="s">
        <v>77</v>
      </c>
      <c r="D23" s="113">
        <v>4</v>
      </c>
      <c r="E23" s="114">
        <v>2</v>
      </c>
      <c r="F23" s="113">
        <v>3</v>
      </c>
      <c r="G23" s="114">
        <v>2</v>
      </c>
      <c r="H23" s="113">
        <v>2</v>
      </c>
      <c r="I23" s="114">
        <v>2</v>
      </c>
      <c r="J23" s="113">
        <v>5</v>
      </c>
      <c r="K23" s="114">
        <v>2</v>
      </c>
      <c r="L23" s="113">
        <v>4</v>
      </c>
      <c r="M23" s="114">
        <v>3</v>
      </c>
      <c r="N23" s="113">
        <v>4</v>
      </c>
      <c r="O23" s="114">
        <v>4</v>
      </c>
      <c r="P23" s="64"/>
      <c r="Q23" s="76">
        <f>SUM(D23+F23+H23+J23+L23+N23)</f>
        <v>22</v>
      </c>
      <c r="R23" s="79" t="s">
        <v>11</v>
      </c>
      <c r="S23" s="76">
        <f>SUM(E23+G23+I23+K23+M23+O23)</f>
        <v>15</v>
      </c>
      <c r="T23" s="65"/>
      <c r="U23" s="77">
        <f>SUM(Q23+S23)</f>
        <v>37</v>
      </c>
      <c r="V23" s="59">
        <f>SUM(U23+W$5)</f>
        <v>38</v>
      </c>
      <c r="W23" s="66"/>
      <c r="X23" s="99">
        <v>0</v>
      </c>
      <c r="Y23" s="64"/>
    </row>
    <row r="24" spans="1:25" ht="22.9" customHeight="1" x14ac:dyDescent="0.3">
      <c r="B24" s="13"/>
      <c r="C24" s="13"/>
      <c r="P24" s="11"/>
      <c r="Q24" s="22"/>
      <c r="R24" s="23"/>
      <c r="S24" s="33"/>
      <c r="U24" s="27"/>
      <c r="V24" s="1"/>
      <c r="W24" s="1"/>
      <c r="Y24" s="98"/>
    </row>
    <row r="25" spans="1:25" ht="16.149999999999999" thickBot="1" x14ac:dyDescent="0.35">
      <c r="B25" s="13"/>
      <c r="C25" s="13"/>
      <c r="D25" s="153" t="s">
        <v>14</v>
      </c>
      <c r="E25" s="154"/>
      <c r="F25" s="153" t="s">
        <v>31</v>
      </c>
      <c r="G25" s="154"/>
      <c r="H25" s="153" t="s">
        <v>15</v>
      </c>
      <c r="I25" s="154"/>
      <c r="J25" s="153" t="s">
        <v>16</v>
      </c>
      <c r="K25" s="154"/>
      <c r="L25" s="153" t="s">
        <v>17</v>
      </c>
      <c r="M25" s="154"/>
      <c r="N25" s="153" t="s">
        <v>18</v>
      </c>
      <c r="O25" s="154"/>
      <c r="P25" s="11"/>
      <c r="Q25" s="22"/>
      <c r="R25" s="23"/>
      <c r="S25" s="33"/>
      <c r="U25" s="36"/>
      <c r="V25" s="37"/>
      <c r="W25" s="37"/>
      <c r="X25" s="24"/>
      <c r="Y25" s="24"/>
    </row>
    <row r="26" spans="1:25" ht="18.75" customHeight="1" thickBot="1" x14ac:dyDescent="0.35">
      <c r="A26" s="88" t="s">
        <v>45</v>
      </c>
      <c r="B26" s="151" t="s">
        <v>26</v>
      </c>
      <c r="C26" s="151"/>
      <c r="D26" s="81" t="s">
        <v>19</v>
      </c>
      <c r="E26" s="82" t="s">
        <v>20</v>
      </c>
      <c r="F26" s="81" t="s">
        <v>19</v>
      </c>
      <c r="G26" s="82" t="s">
        <v>20</v>
      </c>
      <c r="H26" s="81" t="s">
        <v>19</v>
      </c>
      <c r="I26" s="82" t="s">
        <v>20</v>
      </c>
      <c r="J26" s="81" t="s">
        <v>19</v>
      </c>
      <c r="K26" s="82" t="s">
        <v>20</v>
      </c>
      <c r="L26" s="81" t="s">
        <v>19</v>
      </c>
      <c r="M26" s="82" t="s">
        <v>20</v>
      </c>
      <c r="N26" s="81" t="s">
        <v>19</v>
      </c>
      <c r="O26" s="82" t="s">
        <v>20</v>
      </c>
      <c r="P26" s="11"/>
      <c r="Q26" s="22"/>
      <c r="R26" s="26"/>
      <c r="S26" s="33"/>
      <c r="U26" s="16" t="s">
        <v>10</v>
      </c>
      <c r="V26" s="52"/>
      <c r="W26" s="37"/>
    </row>
    <row r="27" spans="1:25" ht="15.75" x14ac:dyDescent="0.25">
      <c r="A27" s="54">
        <v>1</v>
      </c>
      <c r="B27" s="62" t="s">
        <v>82</v>
      </c>
      <c r="C27" s="63" t="s">
        <v>77</v>
      </c>
      <c r="D27" s="113">
        <v>6</v>
      </c>
      <c r="E27" s="114">
        <v>4</v>
      </c>
      <c r="F27" s="113">
        <v>4</v>
      </c>
      <c r="G27" s="114">
        <v>1</v>
      </c>
      <c r="H27" s="113">
        <v>4</v>
      </c>
      <c r="I27" s="114">
        <v>2</v>
      </c>
      <c r="J27" s="113">
        <v>5</v>
      </c>
      <c r="K27" s="114">
        <v>3</v>
      </c>
      <c r="L27" s="113">
        <v>4</v>
      </c>
      <c r="M27" s="114">
        <v>3</v>
      </c>
      <c r="N27" s="113">
        <v>5</v>
      </c>
      <c r="O27" s="114">
        <v>4</v>
      </c>
      <c r="P27" s="57"/>
      <c r="Q27" s="73">
        <f t="shared" ref="Q27:Q35" si="7">SUM(D27+F27+H27+J27+L27+N27)</f>
        <v>28</v>
      </c>
      <c r="R27" s="78" t="s">
        <v>11</v>
      </c>
      <c r="S27" s="73">
        <f t="shared" ref="S27:S35" si="8">SUM(E27+G27+I27+K27+M27+O27)</f>
        <v>17</v>
      </c>
      <c r="T27" s="58"/>
      <c r="U27" s="74">
        <f t="shared" ref="U27:U35" si="9">SUM(Q27+S27)</f>
        <v>45</v>
      </c>
      <c r="V27" s="59">
        <f>SUM(U27+W$5)</f>
        <v>46</v>
      </c>
      <c r="W27" s="60"/>
      <c r="X27" s="99">
        <v>0</v>
      </c>
      <c r="Y27" s="57"/>
    </row>
    <row r="28" spans="1:25" ht="15.75" x14ac:dyDescent="0.25">
      <c r="A28" s="61">
        <v>2</v>
      </c>
      <c r="B28" s="62" t="s">
        <v>119</v>
      </c>
      <c r="C28" s="62" t="s">
        <v>77</v>
      </c>
      <c r="D28" s="113">
        <v>4</v>
      </c>
      <c r="E28" s="114">
        <v>3</v>
      </c>
      <c r="F28" s="113">
        <v>5</v>
      </c>
      <c r="G28" s="114">
        <v>3</v>
      </c>
      <c r="H28" s="113">
        <v>4</v>
      </c>
      <c r="I28" s="114">
        <v>2</v>
      </c>
      <c r="J28" s="113">
        <v>4</v>
      </c>
      <c r="K28" s="114">
        <v>3</v>
      </c>
      <c r="L28" s="113">
        <v>4</v>
      </c>
      <c r="M28" s="114">
        <v>3</v>
      </c>
      <c r="N28" s="113">
        <v>5</v>
      </c>
      <c r="O28" s="114">
        <v>3</v>
      </c>
      <c r="P28" s="64"/>
      <c r="Q28" s="76">
        <f t="shared" si="7"/>
        <v>26</v>
      </c>
      <c r="R28" s="79" t="s">
        <v>11</v>
      </c>
      <c r="S28" s="76">
        <f t="shared" si="8"/>
        <v>17</v>
      </c>
      <c r="T28" s="65"/>
      <c r="U28" s="77">
        <f t="shared" si="9"/>
        <v>43</v>
      </c>
      <c r="V28" s="59">
        <f t="shared" ref="V28:V35" si="10">SUM(U28+W$5)</f>
        <v>44</v>
      </c>
      <c r="W28" s="67"/>
      <c r="X28" s="99">
        <v>2</v>
      </c>
      <c r="Y28" s="64"/>
    </row>
    <row r="29" spans="1:25" ht="15.75" x14ac:dyDescent="0.25">
      <c r="A29" s="54">
        <v>3</v>
      </c>
      <c r="B29" s="68" t="s">
        <v>85</v>
      </c>
      <c r="C29" s="68" t="s">
        <v>84</v>
      </c>
      <c r="D29" s="113">
        <v>4</v>
      </c>
      <c r="E29" s="114">
        <v>3</v>
      </c>
      <c r="F29" s="113">
        <v>5</v>
      </c>
      <c r="G29" s="114">
        <v>3</v>
      </c>
      <c r="H29" s="113">
        <v>3</v>
      </c>
      <c r="I29" s="114">
        <v>1</v>
      </c>
      <c r="J29" s="113">
        <v>5</v>
      </c>
      <c r="K29" s="114">
        <v>3</v>
      </c>
      <c r="L29" s="113">
        <v>3</v>
      </c>
      <c r="M29" s="114">
        <v>2</v>
      </c>
      <c r="N29" s="113">
        <v>2</v>
      </c>
      <c r="O29" s="114">
        <v>2</v>
      </c>
      <c r="P29" s="64"/>
      <c r="Q29" s="76">
        <f t="shared" si="7"/>
        <v>22</v>
      </c>
      <c r="R29" s="79" t="s">
        <v>11</v>
      </c>
      <c r="S29" s="76">
        <f t="shared" si="8"/>
        <v>14</v>
      </c>
      <c r="T29" s="65"/>
      <c r="U29" s="77">
        <f t="shared" si="9"/>
        <v>36</v>
      </c>
      <c r="V29" s="59">
        <f>SUM(U29+W$5)</f>
        <v>37</v>
      </c>
      <c r="W29" s="67"/>
      <c r="X29" s="99">
        <v>2</v>
      </c>
      <c r="Y29" s="64"/>
    </row>
    <row r="30" spans="1:25" ht="15.75" x14ac:dyDescent="0.25">
      <c r="A30" s="61">
        <v>4</v>
      </c>
      <c r="B30" s="68" t="s">
        <v>120</v>
      </c>
      <c r="C30" s="68" t="s">
        <v>77</v>
      </c>
      <c r="D30" s="113">
        <v>4</v>
      </c>
      <c r="E30" s="114">
        <v>4</v>
      </c>
      <c r="F30" s="113">
        <v>4</v>
      </c>
      <c r="G30" s="114">
        <v>1</v>
      </c>
      <c r="H30" s="113">
        <v>5</v>
      </c>
      <c r="I30" s="114">
        <v>3</v>
      </c>
      <c r="J30" s="113">
        <v>3</v>
      </c>
      <c r="K30" s="114">
        <v>2</v>
      </c>
      <c r="L30" s="113">
        <v>3</v>
      </c>
      <c r="M30" s="114">
        <v>2</v>
      </c>
      <c r="N30" s="113">
        <v>2</v>
      </c>
      <c r="O30" s="114">
        <v>2</v>
      </c>
      <c r="P30" s="64"/>
      <c r="Q30" s="76">
        <f t="shared" si="7"/>
        <v>21</v>
      </c>
      <c r="R30" s="79" t="s">
        <v>11</v>
      </c>
      <c r="S30" s="76">
        <f t="shared" si="8"/>
        <v>14</v>
      </c>
      <c r="T30" s="65"/>
      <c r="U30" s="77">
        <f t="shared" si="9"/>
        <v>35</v>
      </c>
      <c r="V30" s="59">
        <f t="shared" si="10"/>
        <v>36</v>
      </c>
      <c r="W30" s="67"/>
      <c r="X30" s="99">
        <v>4</v>
      </c>
      <c r="Y30" s="64"/>
    </row>
    <row r="31" spans="1:25" ht="15.75" x14ac:dyDescent="0.25">
      <c r="A31" s="54">
        <v>5</v>
      </c>
      <c r="B31" s="68" t="s">
        <v>114</v>
      </c>
      <c r="C31" s="68" t="s">
        <v>77</v>
      </c>
      <c r="D31" s="113">
        <v>6</v>
      </c>
      <c r="E31" s="114">
        <v>4</v>
      </c>
      <c r="F31" s="113">
        <v>1</v>
      </c>
      <c r="G31" s="114">
        <v>1</v>
      </c>
      <c r="H31" s="113">
        <v>2</v>
      </c>
      <c r="I31" s="114">
        <v>2</v>
      </c>
      <c r="J31" s="113">
        <v>4</v>
      </c>
      <c r="K31" s="114">
        <v>3</v>
      </c>
      <c r="L31" s="113">
        <v>3</v>
      </c>
      <c r="M31" s="114">
        <v>2</v>
      </c>
      <c r="N31" s="113">
        <v>2</v>
      </c>
      <c r="O31" s="114">
        <v>2</v>
      </c>
      <c r="P31" s="64"/>
      <c r="Q31" s="76">
        <f t="shared" si="7"/>
        <v>18</v>
      </c>
      <c r="R31" s="79" t="s">
        <v>11</v>
      </c>
      <c r="S31" s="76">
        <f t="shared" si="8"/>
        <v>14</v>
      </c>
      <c r="T31" s="65"/>
      <c r="U31" s="77">
        <f t="shared" si="9"/>
        <v>32</v>
      </c>
      <c r="V31" s="59">
        <f t="shared" si="10"/>
        <v>33</v>
      </c>
      <c r="W31" s="67"/>
      <c r="X31" s="99">
        <v>0</v>
      </c>
      <c r="Y31" s="64"/>
    </row>
    <row r="32" spans="1:25" ht="15.75" x14ac:dyDescent="0.25">
      <c r="A32" s="61">
        <v>6</v>
      </c>
      <c r="B32" s="68" t="s">
        <v>110</v>
      </c>
      <c r="C32" s="68" t="s">
        <v>77</v>
      </c>
      <c r="D32" s="113">
        <v>1</v>
      </c>
      <c r="E32" s="114">
        <v>1</v>
      </c>
      <c r="F32" s="113">
        <v>4</v>
      </c>
      <c r="G32" s="114">
        <v>3</v>
      </c>
      <c r="H32" s="113">
        <v>1</v>
      </c>
      <c r="I32" s="114">
        <v>1</v>
      </c>
      <c r="J32" s="113">
        <v>6</v>
      </c>
      <c r="K32" s="114">
        <v>2</v>
      </c>
      <c r="L32" s="113">
        <v>3</v>
      </c>
      <c r="M32" s="114">
        <v>2</v>
      </c>
      <c r="N32" s="113">
        <v>5</v>
      </c>
      <c r="O32" s="114">
        <v>1</v>
      </c>
      <c r="P32" s="64"/>
      <c r="Q32" s="76">
        <f t="shared" si="7"/>
        <v>20</v>
      </c>
      <c r="R32" s="79" t="s">
        <v>11</v>
      </c>
      <c r="S32" s="76">
        <f t="shared" si="8"/>
        <v>10</v>
      </c>
      <c r="T32" s="65"/>
      <c r="U32" s="77">
        <f t="shared" si="9"/>
        <v>30</v>
      </c>
      <c r="V32" s="59">
        <f t="shared" si="10"/>
        <v>31</v>
      </c>
      <c r="W32" s="67"/>
      <c r="X32" s="99">
        <v>4</v>
      </c>
      <c r="Y32" s="64"/>
    </row>
    <row r="33" spans="1:25" ht="15.75" x14ac:dyDescent="0.25">
      <c r="A33" s="54">
        <v>7</v>
      </c>
      <c r="B33" s="68" t="s">
        <v>127</v>
      </c>
      <c r="C33" s="68" t="s">
        <v>77</v>
      </c>
      <c r="D33" s="113">
        <v>4</v>
      </c>
      <c r="E33" s="114">
        <v>2</v>
      </c>
      <c r="F33" s="113">
        <v>1</v>
      </c>
      <c r="G33" s="114">
        <v>1</v>
      </c>
      <c r="H33" s="113">
        <v>3</v>
      </c>
      <c r="I33" s="114">
        <v>1</v>
      </c>
      <c r="J33" s="113">
        <v>0</v>
      </c>
      <c r="K33" s="114">
        <v>0</v>
      </c>
      <c r="L33" s="113">
        <v>4</v>
      </c>
      <c r="M33" s="114">
        <v>1</v>
      </c>
      <c r="N33" s="113">
        <v>6</v>
      </c>
      <c r="O33" s="114">
        <v>2</v>
      </c>
      <c r="P33" s="64"/>
      <c r="Q33" s="76">
        <f t="shared" si="7"/>
        <v>18</v>
      </c>
      <c r="R33" s="79" t="s">
        <v>11</v>
      </c>
      <c r="S33" s="76">
        <f t="shared" si="8"/>
        <v>7</v>
      </c>
      <c r="T33" s="65"/>
      <c r="U33" s="77">
        <f t="shared" si="9"/>
        <v>25</v>
      </c>
      <c r="V33" s="59">
        <f t="shared" si="10"/>
        <v>26</v>
      </c>
      <c r="W33" s="67"/>
      <c r="X33" s="99">
        <v>0</v>
      </c>
      <c r="Y33" s="64"/>
    </row>
    <row r="34" spans="1:25" ht="15.75" x14ac:dyDescent="0.25">
      <c r="A34" s="61">
        <v>8</v>
      </c>
      <c r="B34" s="68" t="s">
        <v>113</v>
      </c>
      <c r="C34" s="68" t="s">
        <v>77</v>
      </c>
      <c r="D34" s="113">
        <v>2</v>
      </c>
      <c r="E34" s="114">
        <v>2</v>
      </c>
      <c r="F34" s="113">
        <v>2</v>
      </c>
      <c r="G34" s="114">
        <v>2</v>
      </c>
      <c r="H34" s="113">
        <v>3</v>
      </c>
      <c r="I34" s="114">
        <v>1</v>
      </c>
      <c r="J34" s="113">
        <v>0</v>
      </c>
      <c r="K34" s="114">
        <v>0</v>
      </c>
      <c r="L34" s="113">
        <v>2</v>
      </c>
      <c r="M34" s="114">
        <v>2</v>
      </c>
      <c r="N34" s="113">
        <v>4</v>
      </c>
      <c r="O34" s="114">
        <v>2</v>
      </c>
      <c r="P34" s="64"/>
      <c r="Q34" s="76">
        <f t="shared" si="7"/>
        <v>13</v>
      </c>
      <c r="R34" s="79" t="s">
        <v>11</v>
      </c>
      <c r="S34" s="76">
        <f t="shared" si="8"/>
        <v>9</v>
      </c>
      <c r="T34" s="65"/>
      <c r="U34" s="77">
        <f t="shared" si="9"/>
        <v>22</v>
      </c>
      <c r="V34" s="59">
        <f t="shared" si="10"/>
        <v>23</v>
      </c>
      <c r="W34" s="67"/>
      <c r="X34" s="99">
        <v>2</v>
      </c>
      <c r="Y34" s="64"/>
    </row>
    <row r="35" spans="1:25" ht="15.75" x14ac:dyDescent="0.25">
      <c r="A35" s="54">
        <v>9</v>
      </c>
      <c r="B35" s="68" t="s">
        <v>108</v>
      </c>
      <c r="C35" s="68" t="s">
        <v>80</v>
      </c>
      <c r="D35" s="113">
        <v>1</v>
      </c>
      <c r="E35" s="114">
        <v>1</v>
      </c>
      <c r="F35" s="113">
        <v>0</v>
      </c>
      <c r="G35" s="114">
        <v>0</v>
      </c>
      <c r="H35" s="113">
        <v>4</v>
      </c>
      <c r="I35" s="114">
        <v>2</v>
      </c>
      <c r="J35" s="113">
        <v>0</v>
      </c>
      <c r="K35" s="114">
        <v>0</v>
      </c>
      <c r="L35" s="113">
        <v>3</v>
      </c>
      <c r="M35" s="114">
        <v>2</v>
      </c>
      <c r="N35" s="113">
        <v>3</v>
      </c>
      <c r="O35" s="114">
        <v>2</v>
      </c>
      <c r="P35" s="64"/>
      <c r="Q35" s="76">
        <f t="shared" si="7"/>
        <v>11</v>
      </c>
      <c r="R35" s="79" t="s">
        <v>11</v>
      </c>
      <c r="S35" s="76">
        <f t="shared" si="8"/>
        <v>7</v>
      </c>
      <c r="T35" s="65"/>
      <c r="U35" s="77">
        <f t="shared" si="9"/>
        <v>18</v>
      </c>
      <c r="V35" s="59">
        <f t="shared" si="10"/>
        <v>19</v>
      </c>
      <c r="W35" s="67"/>
      <c r="X35" s="99">
        <v>0</v>
      </c>
      <c r="Y35" s="64"/>
    </row>
    <row r="36" spans="1:25" ht="22.5" customHeight="1" thickBot="1" x14ac:dyDescent="0.3"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4"/>
      <c r="Q36" s="51"/>
      <c r="R36" s="50"/>
      <c r="S36" s="51"/>
      <c r="T36" s="36"/>
      <c r="U36" s="36"/>
      <c r="V36" s="30"/>
      <c r="W36" s="30"/>
    </row>
    <row r="37" spans="1:25" ht="18.75" customHeight="1" thickBot="1" x14ac:dyDescent="0.3">
      <c r="A37" s="88" t="s">
        <v>46</v>
      </c>
      <c r="B37" s="151" t="s">
        <v>4</v>
      </c>
      <c r="C37" s="151"/>
      <c r="D37" s="81" t="s">
        <v>19</v>
      </c>
      <c r="E37" s="82" t="s">
        <v>20</v>
      </c>
      <c r="F37" s="81" t="s">
        <v>19</v>
      </c>
      <c r="G37" s="82" t="s">
        <v>20</v>
      </c>
      <c r="H37" s="81" t="s">
        <v>19</v>
      </c>
      <c r="I37" s="82" t="s">
        <v>20</v>
      </c>
      <c r="J37" s="81" t="s">
        <v>19</v>
      </c>
      <c r="K37" s="82" t="s">
        <v>20</v>
      </c>
      <c r="L37" s="81" t="s">
        <v>19</v>
      </c>
      <c r="M37" s="82" t="s">
        <v>20</v>
      </c>
      <c r="N37" s="81" t="s">
        <v>19</v>
      </c>
      <c r="O37" s="82" t="s">
        <v>20</v>
      </c>
      <c r="P37" s="29"/>
      <c r="Q37" s="51"/>
      <c r="R37" s="50"/>
      <c r="S37" s="51"/>
      <c r="T37" s="36"/>
      <c r="U37" s="36"/>
      <c r="V37" s="52"/>
      <c r="W37" s="37"/>
    </row>
    <row r="38" spans="1:25" ht="16.899999999999999" customHeight="1" x14ac:dyDescent="0.25">
      <c r="A38" s="54">
        <v>1</v>
      </c>
      <c r="B38" s="62" t="s">
        <v>118</v>
      </c>
      <c r="C38" s="84" t="s">
        <v>77</v>
      </c>
      <c r="D38" s="113">
        <v>5</v>
      </c>
      <c r="E38" s="114">
        <v>4</v>
      </c>
      <c r="F38" s="113">
        <v>4</v>
      </c>
      <c r="G38" s="114">
        <v>3</v>
      </c>
      <c r="H38" s="113">
        <v>5</v>
      </c>
      <c r="I38" s="114">
        <v>3</v>
      </c>
      <c r="J38" s="113">
        <v>4</v>
      </c>
      <c r="K38" s="114">
        <v>3</v>
      </c>
      <c r="L38" s="113">
        <v>5</v>
      </c>
      <c r="M38" s="114">
        <v>3</v>
      </c>
      <c r="N38" s="113">
        <v>5</v>
      </c>
      <c r="O38" s="114">
        <v>3</v>
      </c>
      <c r="P38" s="57"/>
      <c r="Q38" s="73">
        <f t="shared" ref="Q38:Q42" si="11">SUM(D38+F38+H38+J38+L38+N38)</f>
        <v>28</v>
      </c>
      <c r="R38" s="78" t="s">
        <v>11</v>
      </c>
      <c r="S38" s="73">
        <f t="shared" ref="S38:S42" si="12">SUM(E38+G38+I38+K38+M38+O38)</f>
        <v>19</v>
      </c>
      <c r="T38" s="58"/>
      <c r="U38" s="74">
        <f t="shared" ref="U38:U42" si="13">SUM(Q38+S38)</f>
        <v>47</v>
      </c>
      <c r="V38" s="59">
        <f t="shared" ref="V38:V42" si="14">SUM(U38+W$5)</f>
        <v>48</v>
      </c>
      <c r="W38" s="60"/>
      <c r="X38" s="99">
        <v>3</v>
      </c>
      <c r="Y38" s="57"/>
    </row>
    <row r="39" spans="1:25" ht="15.75" x14ac:dyDescent="0.25">
      <c r="A39" s="61">
        <v>2</v>
      </c>
      <c r="B39" s="62" t="s">
        <v>112</v>
      </c>
      <c r="C39" s="68" t="s">
        <v>65</v>
      </c>
      <c r="D39" s="113">
        <v>5</v>
      </c>
      <c r="E39" s="114">
        <v>3</v>
      </c>
      <c r="F39" s="113">
        <v>3</v>
      </c>
      <c r="G39" s="114">
        <v>2</v>
      </c>
      <c r="H39" s="113">
        <v>3</v>
      </c>
      <c r="I39" s="114">
        <v>1</v>
      </c>
      <c r="J39" s="113">
        <v>6</v>
      </c>
      <c r="K39" s="114">
        <v>3</v>
      </c>
      <c r="L39" s="113">
        <v>6</v>
      </c>
      <c r="M39" s="114">
        <v>3</v>
      </c>
      <c r="N39" s="113">
        <v>6</v>
      </c>
      <c r="O39" s="114">
        <v>4</v>
      </c>
      <c r="P39" s="64"/>
      <c r="Q39" s="76">
        <f t="shared" si="11"/>
        <v>29</v>
      </c>
      <c r="R39" s="79" t="s">
        <v>11</v>
      </c>
      <c r="S39" s="76">
        <f t="shared" si="12"/>
        <v>16</v>
      </c>
      <c r="T39" s="65"/>
      <c r="U39" s="77">
        <f t="shared" si="13"/>
        <v>45</v>
      </c>
      <c r="V39" s="59">
        <f t="shared" si="14"/>
        <v>46</v>
      </c>
      <c r="W39" s="67"/>
      <c r="X39" s="99">
        <v>1</v>
      </c>
      <c r="Y39" s="64"/>
    </row>
    <row r="40" spans="1:25" ht="15.75" x14ac:dyDescent="0.25">
      <c r="A40" s="54">
        <v>3</v>
      </c>
      <c r="B40" s="62" t="s">
        <v>121</v>
      </c>
      <c r="C40" s="68" t="s">
        <v>77</v>
      </c>
      <c r="D40" s="113">
        <v>5</v>
      </c>
      <c r="E40" s="114">
        <v>3</v>
      </c>
      <c r="F40" s="113">
        <v>3</v>
      </c>
      <c r="G40" s="114">
        <v>2</v>
      </c>
      <c r="H40" s="113">
        <v>3</v>
      </c>
      <c r="I40" s="114">
        <v>3</v>
      </c>
      <c r="J40" s="113">
        <v>6</v>
      </c>
      <c r="K40" s="114">
        <v>3</v>
      </c>
      <c r="L40" s="113">
        <v>6</v>
      </c>
      <c r="M40" s="114">
        <v>3</v>
      </c>
      <c r="N40" s="113">
        <v>5</v>
      </c>
      <c r="O40" s="114">
        <v>3</v>
      </c>
      <c r="P40" s="64"/>
      <c r="Q40" s="73">
        <f t="shared" si="11"/>
        <v>28</v>
      </c>
      <c r="R40" s="78" t="s">
        <v>11</v>
      </c>
      <c r="S40" s="73">
        <f t="shared" si="12"/>
        <v>17</v>
      </c>
      <c r="T40" s="58"/>
      <c r="U40" s="74">
        <f t="shared" si="13"/>
        <v>45</v>
      </c>
      <c r="V40" s="59">
        <f t="shared" si="14"/>
        <v>46</v>
      </c>
      <c r="W40" s="67"/>
      <c r="X40" s="99">
        <v>1</v>
      </c>
      <c r="Y40" s="64"/>
    </row>
    <row r="41" spans="1:25" ht="15.75" x14ac:dyDescent="0.25">
      <c r="A41" s="61">
        <v>4</v>
      </c>
      <c r="B41" s="62" t="s">
        <v>81</v>
      </c>
      <c r="C41" s="63" t="s">
        <v>80</v>
      </c>
      <c r="D41" s="113">
        <v>4</v>
      </c>
      <c r="E41" s="114">
        <v>3</v>
      </c>
      <c r="F41" s="113">
        <v>6</v>
      </c>
      <c r="G41" s="114">
        <v>3</v>
      </c>
      <c r="H41" s="113">
        <v>4</v>
      </c>
      <c r="I41" s="114">
        <v>3</v>
      </c>
      <c r="J41" s="113">
        <v>6</v>
      </c>
      <c r="K41" s="114">
        <v>3</v>
      </c>
      <c r="L41" s="113">
        <v>2</v>
      </c>
      <c r="M41" s="114">
        <v>2</v>
      </c>
      <c r="N41" s="113">
        <v>3</v>
      </c>
      <c r="O41" s="114">
        <v>3</v>
      </c>
      <c r="P41" s="64"/>
      <c r="Q41" s="76">
        <f>SUM(D41+F41+H41+J41+L41+N41)</f>
        <v>25</v>
      </c>
      <c r="R41" s="79" t="s">
        <v>11</v>
      </c>
      <c r="S41" s="76">
        <f>SUM(E41+G41+I41+K41+M41+O41)</f>
        <v>17</v>
      </c>
      <c r="T41" s="65"/>
      <c r="U41" s="77">
        <f>SUM(Q41+S41)</f>
        <v>42</v>
      </c>
      <c r="V41" s="59">
        <f>SUM(U41+W$5)</f>
        <v>43</v>
      </c>
      <c r="W41" s="67"/>
      <c r="X41" s="99">
        <v>3</v>
      </c>
      <c r="Y41" s="64"/>
    </row>
    <row r="42" spans="1:25" ht="15.75" x14ac:dyDescent="0.25">
      <c r="A42" s="54">
        <v>5</v>
      </c>
      <c r="B42" s="62" t="s">
        <v>133</v>
      </c>
      <c r="C42" s="68" t="s">
        <v>65</v>
      </c>
      <c r="D42" s="113">
        <v>5</v>
      </c>
      <c r="E42" s="114">
        <v>3</v>
      </c>
      <c r="F42" s="113">
        <v>5</v>
      </c>
      <c r="G42" s="114">
        <v>2</v>
      </c>
      <c r="H42" s="113">
        <v>4</v>
      </c>
      <c r="I42" s="114">
        <v>3</v>
      </c>
      <c r="J42" s="113">
        <v>4</v>
      </c>
      <c r="K42" s="114">
        <v>2</v>
      </c>
      <c r="L42" s="113">
        <v>3</v>
      </c>
      <c r="M42" s="114">
        <v>3</v>
      </c>
      <c r="N42" s="113">
        <v>4</v>
      </c>
      <c r="O42" s="114">
        <v>3</v>
      </c>
      <c r="P42" s="64"/>
      <c r="Q42" s="76">
        <f>SUM(D42+F42+H42+J42+L42+N42)</f>
        <v>25</v>
      </c>
      <c r="R42" s="79" t="s">
        <v>11</v>
      </c>
      <c r="S42" s="76">
        <f>SUM(E42+G42+I42+K42+M42+O42)</f>
        <v>16</v>
      </c>
      <c r="T42" s="65"/>
      <c r="U42" s="77">
        <f>SUM(Q42+S42)</f>
        <v>41</v>
      </c>
      <c r="V42" s="59">
        <f>SUM(U42+W$5)</f>
        <v>42</v>
      </c>
      <c r="W42" s="67"/>
      <c r="X42" s="99">
        <v>3</v>
      </c>
      <c r="Y42" s="64"/>
    </row>
    <row r="43" spans="1:25" ht="15.75" x14ac:dyDescent="0.25">
      <c r="A43" s="61">
        <v>6</v>
      </c>
      <c r="B43" s="62" t="s">
        <v>116</v>
      </c>
      <c r="C43" s="68" t="s">
        <v>80</v>
      </c>
      <c r="D43" s="113">
        <v>3</v>
      </c>
      <c r="E43" s="114">
        <v>2</v>
      </c>
      <c r="F43" s="113">
        <v>5</v>
      </c>
      <c r="G43" s="114">
        <v>2</v>
      </c>
      <c r="H43" s="113">
        <v>6</v>
      </c>
      <c r="I43" s="114">
        <v>3</v>
      </c>
      <c r="J43" s="113">
        <v>1</v>
      </c>
      <c r="K43" s="114">
        <v>1</v>
      </c>
      <c r="L43" s="113">
        <v>3</v>
      </c>
      <c r="M43" s="114">
        <v>2</v>
      </c>
      <c r="N43" s="113">
        <v>5</v>
      </c>
      <c r="O43" s="114">
        <v>4</v>
      </c>
      <c r="P43" s="64"/>
      <c r="Q43" s="73">
        <f>SUM(D43+F43+H43+J43+L43+N43)</f>
        <v>23</v>
      </c>
      <c r="R43" s="78" t="s">
        <v>11</v>
      </c>
      <c r="S43" s="73">
        <f>SUM(E43+G43+I43+K43+M43+O43)</f>
        <v>14</v>
      </c>
      <c r="T43" s="58"/>
      <c r="U43" s="74">
        <f>SUM(Q43+S43)</f>
        <v>37</v>
      </c>
      <c r="V43" s="59">
        <f>SUM(U43+W$5)</f>
        <v>38</v>
      </c>
      <c r="W43" s="67"/>
      <c r="X43" s="99">
        <v>4</v>
      </c>
      <c r="Y43" s="64"/>
    </row>
    <row r="44" spans="1:25" ht="15.75" x14ac:dyDescent="0.25">
      <c r="A44" s="54">
        <v>7</v>
      </c>
      <c r="B44" s="62" t="s">
        <v>128</v>
      </c>
      <c r="C44" s="68" t="s">
        <v>80</v>
      </c>
      <c r="D44" s="113">
        <v>3</v>
      </c>
      <c r="E44" s="114">
        <v>1</v>
      </c>
      <c r="F44" s="113">
        <v>2</v>
      </c>
      <c r="G44" s="114">
        <v>1</v>
      </c>
      <c r="H44" s="113">
        <v>2</v>
      </c>
      <c r="I44" s="114">
        <v>1</v>
      </c>
      <c r="J44" s="113">
        <v>5</v>
      </c>
      <c r="K44" s="114">
        <v>3</v>
      </c>
      <c r="L44" s="113">
        <v>3</v>
      </c>
      <c r="M44" s="114">
        <v>2</v>
      </c>
      <c r="N44" s="113">
        <v>6</v>
      </c>
      <c r="O44" s="114">
        <v>2</v>
      </c>
      <c r="P44" s="64"/>
      <c r="Q44" s="76">
        <f>SUM(D44+F44+H44+J44+L44+N44)</f>
        <v>21</v>
      </c>
      <c r="R44" s="79" t="s">
        <v>11</v>
      </c>
      <c r="S44" s="76">
        <f>SUM(E44+G44+I44+K44+M44+O44)</f>
        <v>10</v>
      </c>
      <c r="T44" s="65"/>
      <c r="U44" s="77">
        <f>SUM(Q44+S44)</f>
        <v>31</v>
      </c>
      <c r="V44" s="59">
        <f>SUM(U44+W$5)</f>
        <v>32</v>
      </c>
      <c r="W44" s="67"/>
      <c r="X44" s="99">
        <v>0</v>
      </c>
      <c r="Y44" s="64"/>
    </row>
    <row r="45" spans="1:25" ht="15.75" x14ac:dyDescent="0.25">
      <c r="A45" s="61">
        <v>8</v>
      </c>
      <c r="B45" s="62" t="s">
        <v>79</v>
      </c>
      <c r="C45" s="62" t="s">
        <v>80</v>
      </c>
      <c r="D45" s="113">
        <v>5</v>
      </c>
      <c r="E45" s="114">
        <v>3</v>
      </c>
      <c r="F45" s="113">
        <v>1</v>
      </c>
      <c r="G45" s="114">
        <v>1</v>
      </c>
      <c r="H45" s="113">
        <v>2</v>
      </c>
      <c r="I45" s="114">
        <v>2</v>
      </c>
      <c r="J45" s="113">
        <v>3</v>
      </c>
      <c r="K45" s="114">
        <v>2</v>
      </c>
      <c r="L45" s="113">
        <v>5</v>
      </c>
      <c r="M45" s="114">
        <v>3</v>
      </c>
      <c r="N45" s="113">
        <v>2</v>
      </c>
      <c r="O45" s="114">
        <v>2</v>
      </c>
      <c r="P45" s="64"/>
      <c r="Q45" s="76">
        <f>SUM(D45+F45+H45+J45+L45+N45)</f>
        <v>18</v>
      </c>
      <c r="R45" s="79" t="s">
        <v>11</v>
      </c>
      <c r="S45" s="76">
        <f>SUM(E45+G45+I45+K45+M45+O45)</f>
        <v>13</v>
      </c>
      <c r="T45" s="65"/>
      <c r="U45" s="77">
        <f>SUM(Q45+S45)</f>
        <v>31</v>
      </c>
      <c r="V45" s="59">
        <f>SUM(U45+W$5)</f>
        <v>32</v>
      </c>
      <c r="W45" s="67"/>
      <c r="X45" s="99">
        <v>0</v>
      </c>
      <c r="Y45" s="64"/>
    </row>
    <row r="46" spans="1:25" ht="22.5" customHeight="1" thickBot="1" x14ac:dyDescent="0.4">
      <c r="Y46" s="64"/>
    </row>
    <row r="47" spans="1:25" ht="18.75" customHeight="1" thickBot="1" x14ac:dyDescent="0.3">
      <c r="A47" s="88" t="s">
        <v>47</v>
      </c>
      <c r="B47" s="151" t="s">
        <v>5</v>
      </c>
      <c r="C47" s="151"/>
      <c r="D47" s="81" t="s">
        <v>19</v>
      </c>
      <c r="E47" s="82" t="s">
        <v>20</v>
      </c>
      <c r="F47" s="81" t="s">
        <v>19</v>
      </c>
      <c r="G47" s="82" t="s">
        <v>20</v>
      </c>
      <c r="H47" s="81" t="s">
        <v>19</v>
      </c>
      <c r="I47" s="82" t="s">
        <v>20</v>
      </c>
      <c r="J47" s="81" t="s">
        <v>19</v>
      </c>
      <c r="K47" s="82" t="s">
        <v>20</v>
      </c>
      <c r="L47" s="81" t="s">
        <v>19</v>
      </c>
      <c r="M47" s="82" t="s">
        <v>20</v>
      </c>
      <c r="N47" s="81" t="s">
        <v>19</v>
      </c>
      <c r="O47" s="82" t="s">
        <v>20</v>
      </c>
      <c r="P47" s="29"/>
      <c r="Q47" s="51"/>
      <c r="R47" s="50"/>
      <c r="S47" s="51"/>
      <c r="T47" s="16"/>
      <c r="U47" s="36"/>
      <c r="V47" s="52"/>
      <c r="W47" s="37"/>
    </row>
    <row r="48" spans="1:25" ht="15.75" x14ac:dyDescent="0.25">
      <c r="A48" s="54">
        <v>1</v>
      </c>
      <c r="B48" s="56" t="s">
        <v>130</v>
      </c>
      <c r="C48" s="56" t="s">
        <v>65</v>
      </c>
      <c r="D48" s="113">
        <v>6</v>
      </c>
      <c r="E48" s="114">
        <v>4</v>
      </c>
      <c r="F48" s="113">
        <v>5</v>
      </c>
      <c r="G48" s="114">
        <v>3</v>
      </c>
      <c r="H48" s="113">
        <v>6</v>
      </c>
      <c r="I48" s="114">
        <v>3</v>
      </c>
      <c r="J48" s="113">
        <v>6</v>
      </c>
      <c r="K48" s="114">
        <v>3</v>
      </c>
      <c r="L48" s="113">
        <v>6</v>
      </c>
      <c r="M48" s="114">
        <v>3</v>
      </c>
      <c r="N48" s="113">
        <v>6</v>
      </c>
      <c r="O48" s="114">
        <v>4</v>
      </c>
      <c r="P48" s="57"/>
      <c r="Q48" s="73">
        <f t="shared" ref="Q48:Q56" si="15">SUM(D48+F48+H48+J48+L48+N48)</f>
        <v>35</v>
      </c>
      <c r="R48" s="78" t="s">
        <v>11</v>
      </c>
      <c r="S48" s="73">
        <f t="shared" ref="S48:S56" si="16">SUM(E48+G48+I48+K48+M48+O48)</f>
        <v>20</v>
      </c>
      <c r="T48" s="58"/>
      <c r="U48" s="74">
        <f t="shared" ref="U48:U56" si="17">SUM(Q48+S48)</f>
        <v>55</v>
      </c>
      <c r="V48" s="59">
        <f>SUM(U48+W$5)</f>
        <v>56</v>
      </c>
      <c r="W48" s="60"/>
      <c r="X48" s="99">
        <v>4</v>
      </c>
      <c r="Y48" s="57" t="s">
        <v>136</v>
      </c>
    </row>
    <row r="49" spans="1:26" ht="15.75" x14ac:dyDescent="0.25">
      <c r="A49" s="61">
        <v>2</v>
      </c>
      <c r="B49" s="62" t="s">
        <v>76</v>
      </c>
      <c r="C49" s="68" t="s">
        <v>77</v>
      </c>
      <c r="D49" s="113">
        <v>6</v>
      </c>
      <c r="E49" s="114">
        <v>4</v>
      </c>
      <c r="F49" s="113">
        <v>4</v>
      </c>
      <c r="G49" s="114">
        <v>2</v>
      </c>
      <c r="H49" s="113">
        <v>6</v>
      </c>
      <c r="I49" s="114">
        <v>3</v>
      </c>
      <c r="J49" s="113">
        <v>6</v>
      </c>
      <c r="K49" s="114">
        <v>3</v>
      </c>
      <c r="L49" s="113">
        <v>6</v>
      </c>
      <c r="M49" s="114">
        <v>3</v>
      </c>
      <c r="N49" s="113">
        <v>6</v>
      </c>
      <c r="O49" s="114">
        <v>4</v>
      </c>
      <c r="P49" s="64"/>
      <c r="Q49" s="76">
        <f t="shared" si="15"/>
        <v>34</v>
      </c>
      <c r="R49" s="79" t="s">
        <v>11</v>
      </c>
      <c r="S49" s="76">
        <f t="shared" si="16"/>
        <v>19</v>
      </c>
      <c r="T49" s="65"/>
      <c r="U49" s="77">
        <f t="shared" si="17"/>
        <v>53</v>
      </c>
      <c r="V49" s="59">
        <f t="shared" ref="V49:V56" si="18">SUM(U49+W$5)</f>
        <v>54</v>
      </c>
      <c r="W49" s="67"/>
      <c r="X49" s="99">
        <v>4</v>
      </c>
      <c r="Y49" s="64" t="s">
        <v>136</v>
      </c>
    </row>
    <row r="50" spans="1:26" ht="15.75" x14ac:dyDescent="0.25">
      <c r="A50" s="61">
        <v>3</v>
      </c>
      <c r="B50" s="68" t="s">
        <v>90</v>
      </c>
      <c r="C50" s="68" t="s">
        <v>77</v>
      </c>
      <c r="D50" s="113">
        <v>6</v>
      </c>
      <c r="E50" s="114">
        <v>4</v>
      </c>
      <c r="F50" s="113">
        <v>6</v>
      </c>
      <c r="G50" s="114">
        <v>3</v>
      </c>
      <c r="H50" s="113">
        <v>5</v>
      </c>
      <c r="I50" s="114">
        <v>2</v>
      </c>
      <c r="J50" s="113">
        <v>5</v>
      </c>
      <c r="K50" s="114">
        <v>3</v>
      </c>
      <c r="L50" s="113">
        <v>6</v>
      </c>
      <c r="M50" s="114">
        <v>3</v>
      </c>
      <c r="N50" s="113">
        <v>6</v>
      </c>
      <c r="O50" s="114">
        <v>4</v>
      </c>
      <c r="P50" s="64"/>
      <c r="Q50" s="76">
        <f t="shared" si="15"/>
        <v>34</v>
      </c>
      <c r="R50" s="79" t="s">
        <v>11</v>
      </c>
      <c r="S50" s="76">
        <f t="shared" si="16"/>
        <v>19</v>
      </c>
      <c r="T50" s="65"/>
      <c r="U50" s="77">
        <f t="shared" si="17"/>
        <v>53</v>
      </c>
      <c r="V50" s="59">
        <f t="shared" si="18"/>
        <v>54</v>
      </c>
      <c r="W50" s="67"/>
      <c r="X50" s="99">
        <v>2</v>
      </c>
      <c r="Y50" s="64" t="s">
        <v>136</v>
      </c>
    </row>
    <row r="51" spans="1:26" ht="15.75" x14ac:dyDescent="0.25">
      <c r="A51" s="61">
        <v>4</v>
      </c>
      <c r="B51" s="68" t="s">
        <v>92</v>
      </c>
      <c r="C51" s="68" t="s">
        <v>80</v>
      </c>
      <c r="D51" s="113">
        <v>6</v>
      </c>
      <c r="E51" s="114">
        <v>4</v>
      </c>
      <c r="F51" s="113">
        <v>5</v>
      </c>
      <c r="G51" s="114">
        <v>3</v>
      </c>
      <c r="H51" s="113">
        <v>5</v>
      </c>
      <c r="I51" s="114">
        <v>3</v>
      </c>
      <c r="J51" s="113">
        <v>6</v>
      </c>
      <c r="K51" s="114">
        <v>3</v>
      </c>
      <c r="L51" s="113">
        <v>5</v>
      </c>
      <c r="M51" s="114">
        <v>3</v>
      </c>
      <c r="N51" s="113">
        <v>6</v>
      </c>
      <c r="O51" s="114">
        <v>4</v>
      </c>
      <c r="P51" s="64"/>
      <c r="Q51" s="76">
        <f t="shared" si="15"/>
        <v>33</v>
      </c>
      <c r="R51" s="79" t="s">
        <v>11</v>
      </c>
      <c r="S51" s="76">
        <f t="shared" si="16"/>
        <v>20</v>
      </c>
      <c r="T51" s="65"/>
      <c r="U51" s="77">
        <f t="shared" si="17"/>
        <v>53</v>
      </c>
      <c r="V51" s="59">
        <f t="shared" si="18"/>
        <v>54</v>
      </c>
      <c r="W51" s="67"/>
      <c r="X51" s="99">
        <v>1</v>
      </c>
      <c r="Y51" s="64" t="s">
        <v>136</v>
      </c>
    </row>
    <row r="52" spans="1:26" ht="15.75" x14ac:dyDescent="0.25">
      <c r="A52" s="61">
        <v>5</v>
      </c>
      <c r="B52" s="62" t="s">
        <v>86</v>
      </c>
      <c r="C52" s="62" t="s">
        <v>84</v>
      </c>
      <c r="D52" s="113">
        <v>6</v>
      </c>
      <c r="E52" s="114">
        <v>4</v>
      </c>
      <c r="F52" s="113">
        <v>4</v>
      </c>
      <c r="G52" s="114">
        <v>2</v>
      </c>
      <c r="H52" s="113">
        <v>6</v>
      </c>
      <c r="I52" s="114">
        <v>3</v>
      </c>
      <c r="J52" s="113">
        <v>6</v>
      </c>
      <c r="K52" s="114">
        <v>3</v>
      </c>
      <c r="L52" s="113">
        <v>5</v>
      </c>
      <c r="M52" s="114">
        <v>3</v>
      </c>
      <c r="N52" s="113">
        <v>6</v>
      </c>
      <c r="O52" s="114">
        <v>4</v>
      </c>
      <c r="P52" s="64"/>
      <c r="Q52" s="76">
        <f t="shared" si="15"/>
        <v>33</v>
      </c>
      <c r="R52" s="79" t="s">
        <v>11</v>
      </c>
      <c r="S52" s="76">
        <f t="shared" si="16"/>
        <v>19</v>
      </c>
      <c r="T52" s="65"/>
      <c r="U52" s="77">
        <f t="shared" si="17"/>
        <v>52</v>
      </c>
      <c r="V52" s="59">
        <f t="shared" si="18"/>
        <v>53</v>
      </c>
      <c r="W52" s="67"/>
      <c r="X52" s="99">
        <v>0</v>
      </c>
      <c r="Y52" s="64" t="s">
        <v>68</v>
      </c>
    </row>
    <row r="53" spans="1:26" ht="15.75" x14ac:dyDescent="0.25">
      <c r="A53" s="61">
        <v>6</v>
      </c>
      <c r="B53" s="62" t="s">
        <v>129</v>
      </c>
      <c r="C53" s="68" t="s">
        <v>80</v>
      </c>
      <c r="D53" s="113">
        <v>6</v>
      </c>
      <c r="E53" s="114">
        <v>4</v>
      </c>
      <c r="F53" s="113">
        <v>4</v>
      </c>
      <c r="G53" s="114">
        <v>3</v>
      </c>
      <c r="H53" s="113">
        <v>4</v>
      </c>
      <c r="I53" s="114">
        <v>2</v>
      </c>
      <c r="J53" s="113">
        <v>6</v>
      </c>
      <c r="K53" s="114">
        <v>3</v>
      </c>
      <c r="L53" s="113">
        <v>6</v>
      </c>
      <c r="M53" s="114">
        <v>3</v>
      </c>
      <c r="N53" s="113">
        <v>6</v>
      </c>
      <c r="O53" s="114">
        <v>4</v>
      </c>
      <c r="P53" s="64"/>
      <c r="Q53" s="76">
        <f t="shared" si="15"/>
        <v>32</v>
      </c>
      <c r="R53" s="79" t="s">
        <v>11</v>
      </c>
      <c r="S53" s="76">
        <f t="shared" si="16"/>
        <v>19</v>
      </c>
      <c r="T53" s="65"/>
      <c r="U53" s="77">
        <f t="shared" si="17"/>
        <v>51</v>
      </c>
      <c r="V53" s="59">
        <f t="shared" si="18"/>
        <v>52</v>
      </c>
      <c r="W53" s="67"/>
      <c r="X53" s="99">
        <v>4</v>
      </c>
      <c r="Y53" s="64" t="s">
        <v>68</v>
      </c>
    </row>
    <row r="54" spans="1:26" ht="15.75" x14ac:dyDescent="0.25">
      <c r="A54" s="61">
        <v>7</v>
      </c>
      <c r="B54" s="68" t="s">
        <v>83</v>
      </c>
      <c r="C54" s="68" t="s">
        <v>84</v>
      </c>
      <c r="D54" s="113">
        <v>5</v>
      </c>
      <c r="E54" s="114">
        <v>3</v>
      </c>
      <c r="F54" s="113">
        <v>6</v>
      </c>
      <c r="G54" s="114">
        <v>3</v>
      </c>
      <c r="H54" s="113">
        <v>6</v>
      </c>
      <c r="I54" s="114">
        <v>2</v>
      </c>
      <c r="J54" s="113">
        <v>6</v>
      </c>
      <c r="K54" s="114">
        <v>3</v>
      </c>
      <c r="L54" s="113">
        <v>4</v>
      </c>
      <c r="M54" s="114">
        <v>2</v>
      </c>
      <c r="N54" s="113">
        <v>6</v>
      </c>
      <c r="O54" s="114">
        <v>4</v>
      </c>
      <c r="P54" s="64"/>
      <c r="Q54" s="76">
        <f t="shared" si="15"/>
        <v>33</v>
      </c>
      <c r="R54" s="79" t="s">
        <v>11</v>
      </c>
      <c r="S54" s="76">
        <f t="shared" si="16"/>
        <v>17</v>
      </c>
      <c r="T54" s="65"/>
      <c r="U54" s="77">
        <f t="shared" si="17"/>
        <v>50</v>
      </c>
      <c r="V54" s="59">
        <f t="shared" si="18"/>
        <v>51</v>
      </c>
      <c r="W54" s="67"/>
      <c r="X54" s="99">
        <v>4</v>
      </c>
      <c r="Y54" s="64" t="s">
        <v>68</v>
      </c>
    </row>
    <row r="55" spans="1:26" ht="15.75" x14ac:dyDescent="0.25">
      <c r="A55" s="61">
        <v>8</v>
      </c>
      <c r="B55" s="68" t="s">
        <v>94</v>
      </c>
      <c r="C55" s="68" t="s">
        <v>77</v>
      </c>
      <c r="D55" s="113">
        <v>6</v>
      </c>
      <c r="E55" s="114">
        <v>4</v>
      </c>
      <c r="F55" s="113">
        <v>5</v>
      </c>
      <c r="G55" s="114">
        <v>2</v>
      </c>
      <c r="H55" s="113">
        <v>6</v>
      </c>
      <c r="I55" s="114">
        <v>3</v>
      </c>
      <c r="J55" s="113">
        <v>5</v>
      </c>
      <c r="K55" s="114">
        <v>2</v>
      </c>
      <c r="L55" s="113">
        <v>4</v>
      </c>
      <c r="M55" s="114">
        <v>3</v>
      </c>
      <c r="N55" s="113">
        <v>5</v>
      </c>
      <c r="O55" s="114">
        <v>3</v>
      </c>
      <c r="P55" s="64"/>
      <c r="Q55" s="76">
        <f t="shared" si="15"/>
        <v>31</v>
      </c>
      <c r="R55" s="79" t="s">
        <v>11</v>
      </c>
      <c r="S55" s="76">
        <f t="shared" si="16"/>
        <v>17</v>
      </c>
      <c r="T55" s="65"/>
      <c r="U55" s="77">
        <f t="shared" si="17"/>
        <v>48</v>
      </c>
      <c r="V55" s="59">
        <f t="shared" si="18"/>
        <v>49</v>
      </c>
      <c r="W55" s="67"/>
      <c r="X55" s="99">
        <v>5</v>
      </c>
      <c r="Y55" s="64" t="s">
        <v>68</v>
      </c>
    </row>
    <row r="56" spans="1:26" x14ac:dyDescent="0.35">
      <c r="A56" s="163"/>
    </row>
    <row r="57" spans="1:26" ht="13.15" customHeight="1" x14ac:dyDescent="0.25">
      <c r="B57" s="13"/>
      <c r="C57" s="13"/>
      <c r="F57" s="9"/>
      <c r="P57" s="29"/>
      <c r="Q57" s="53"/>
      <c r="R57" s="80"/>
      <c r="S57" s="53"/>
      <c r="T57" s="21"/>
      <c r="U57" s="36"/>
      <c r="V57" s="36"/>
      <c r="W57" s="30"/>
    </row>
    <row r="58" spans="1:26" ht="15.75" x14ac:dyDescent="0.25">
      <c r="B58" s="92" t="s">
        <v>56</v>
      </c>
      <c r="C58" s="94" t="s">
        <v>12</v>
      </c>
      <c r="D58" s="152" t="s">
        <v>10</v>
      </c>
      <c r="E58" s="152"/>
      <c r="F58" s="152" t="s">
        <v>23</v>
      </c>
      <c r="G58" s="152"/>
      <c r="L58" s="92" t="s">
        <v>56</v>
      </c>
      <c r="M58" s="94" t="s">
        <v>63</v>
      </c>
      <c r="P58" s="29"/>
      <c r="Q58" s="53"/>
      <c r="R58" s="80"/>
      <c r="S58" s="53"/>
      <c r="T58" s="21"/>
      <c r="U58" s="133" t="s">
        <v>10</v>
      </c>
      <c r="V58" s="21" t="s">
        <v>23</v>
      </c>
      <c r="W58" s="21"/>
    </row>
    <row r="59" spans="1:26" ht="15.75" x14ac:dyDescent="0.25">
      <c r="B59" s="93" t="s">
        <v>53</v>
      </c>
      <c r="C59" s="95" t="s">
        <v>80</v>
      </c>
      <c r="D59" s="146">
        <f>SUM(D60:D62)</f>
        <v>160</v>
      </c>
      <c r="E59" s="146"/>
      <c r="F59" s="146">
        <f>SUM(F60:F62)</f>
        <v>9</v>
      </c>
      <c r="G59" s="146"/>
      <c r="L59" s="93" t="s">
        <v>53</v>
      </c>
      <c r="M59" s="134" t="s">
        <v>77</v>
      </c>
      <c r="N59" s="135"/>
      <c r="O59" s="136"/>
      <c r="P59" s="57"/>
      <c r="Q59" s="73"/>
      <c r="R59" s="78"/>
      <c r="S59" s="73"/>
      <c r="T59" s="58"/>
      <c r="U59" s="140">
        <f>SUM(U60:U61)</f>
        <v>100</v>
      </c>
      <c r="V59" s="140">
        <f>SUM(V60:V61)</f>
        <v>6</v>
      </c>
      <c r="W59" s="133"/>
    </row>
    <row r="60" spans="1:26" ht="15.75" x14ac:dyDescent="0.25">
      <c r="B60" s="13"/>
      <c r="C60" s="68" t="s">
        <v>92</v>
      </c>
      <c r="D60" s="149">
        <f>V51</f>
        <v>54</v>
      </c>
      <c r="E60" s="150"/>
      <c r="F60" s="150">
        <v>1</v>
      </c>
      <c r="G60" s="150"/>
      <c r="L60" s="13"/>
      <c r="M60" s="68" t="s">
        <v>105</v>
      </c>
      <c r="N60" s="137"/>
      <c r="O60" s="138"/>
      <c r="P60" s="64"/>
      <c r="Q60" s="76"/>
      <c r="R60" s="79"/>
      <c r="S60" s="76"/>
      <c r="T60" s="128"/>
      <c r="U60" s="141">
        <f>V6</f>
        <v>51</v>
      </c>
      <c r="V60" s="112">
        <v>4</v>
      </c>
      <c r="W60" s="18"/>
    </row>
    <row r="61" spans="1:26" ht="15.75" x14ac:dyDescent="0.25">
      <c r="B61" s="13"/>
      <c r="C61" s="62" t="s">
        <v>129</v>
      </c>
      <c r="D61" s="149">
        <f>V53</f>
        <v>52</v>
      </c>
      <c r="E61" s="150"/>
      <c r="F61" s="150">
        <v>4</v>
      </c>
      <c r="G61" s="150"/>
      <c r="L61" s="13"/>
      <c r="M61" s="62" t="s">
        <v>96</v>
      </c>
      <c r="N61" s="137"/>
      <c r="O61" s="138"/>
      <c r="P61" s="64"/>
      <c r="Q61" s="76"/>
      <c r="R61" s="79"/>
      <c r="S61" s="76"/>
      <c r="T61" s="128"/>
      <c r="U61" s="127">
        <f>V10</f>
        <v>49</v>
      </c>
      <c r="V61" s="112">
        <v>2</v>
      </c>
      <c r="W61" s="18"/>
    </row>
    <row r="62" spans="1:26" ht="15.75" x14ac:dyDescent="0.25">
      <c r="B62" s="13"/>
      <c r="C62" s="55" t="s">
        <v>106</v>
      </c>
      <c r="D62" s="149">
        <v>54</v>
      </c>
      <c r="E62" s="150"/>
      <c r="F62" s="150">
        <v>4</v>
      </c>
      <c r="G62" s="150"/>
      <c r="P62" s="29"/>
      <c r="Q62" s="53"/>
      <c r="R62" s="80"/>
      <c r="S62" s="53"/>
      <c r="T62" s="21"/>
    </row>
    <row r="63" spans="1:26" ht="7.5" customHeight="1" x14ac:dyDescent="0.25">
      <c r="B63" s="13"/>
      <c r="C63" s="13"/>
      <c r="D63" s="145"/>
      <c r="E63" s="145"/>
      <c r="F63" s="145"/>
      <c r="G63" s="145"/>
      <c r="P63" s="29"/>
      <c r="Q63" s="53"/>
      <c r="R63" s="80"/>
      <c r="S63" s="53"/>
      <c r="T63" s="21"/>
      <c r="U63" s="13"/>
      <c r="V63" s="13"/>
      <c r="W63" s="145"/>
      <c r="X63" s="145"/>
      <c r="Y63" s="145"/>
      <c r="Z63" s="145"/>
    </row>
    <row r="64" spans="1:26" ht="15.75" x14ac:dyDescent="0.25">
      <c r="B64" s="93" t="s">
        <v>54</v>
      </c>
      <c r="C64" s="95" t="s">
        <v>77</v>
      </c>
      <c r="D64" s="146">
        <f>SUM(D65:D67)</f>
        <v>157</v>
      </c>
      <c r="E64" s="146"/>
      <c r="F64" s="147">
        <f>SUM(F65:F67)</f>
        <v>11</v>
      </c>
      <c r="G64" s="148"/>
      <c r="L64" s="93" t="s">
        <v>54</v>
      </c>
      <c r="M64" s="95" t="s">
        <v>61</v>
      </c>
      <c r="N64" s="135"/>
      <c r="O64" s="136"/>
      <c r="P64" s="57"/>
      <c r="Q64" s="73"/>
      <c r="R64" s="78"/>
      <c r="S64" s="73"/>
      <c r="T64" s="139"/>
      <c r="U64" s="140">
        <f>SUM(U65:U66)</f>
        <v>86</v>
      </c>
      <c r="V64" s="140">
        <f>SUM(V65:V66)</f>
        <v>3</v>
      </c>
      <c r="W64" s="133"/>
    </row>
    <row r="65" spans="2:23" ht="15.75" x14ac:dyDescent="0.25">
      <c r="B65" s="13"/>
      <c r="C65" s="62" t="s">
        <v>76</v>
      </c>
      <c r="D65" s="149">
        <f>V49</f>
        <v>54</v>
      </c>
      <c r="E65" s="150"/>
      <c r="F65" s="150">
        <v>4</v>
      </c>
      <c r="G65" s="150"/>
      <c r="L65" s="13"/>
      <c r="M65" s="62" t="s">
        <v>62</v>
      </c>
      <c r="N65" s="137"/>
      <c r="O65" s="138"/>
      <c r="P65" s="64"/>
      <c r="Q65" s="76"/>
      <c r="R65" s="79"/>
      <c r="S65" s="76"/>
      <c r="T65" s="128"/>
      <c r="U65" s="127">
        <f>V11</f>
        <v>45</v>
      </c>
      <c r="V65" s="112">
        <v>0</v>
      </c>
      <c r="W65" s="18"/>
    </row>
    <row r="66" spans="2:23" ht="15.75" x14ac:dyDescent="0.25">
      <c r="B66" s="13"/>
      <c r="C66" s="68" t="s">
        <v>90</v>
      </c>
      <c r="D66" s="149">
        <f>V50</f>
        <v>54</v>
      </c>
      <c r="E66" s="150"/>
      <c r="F66" s="150">
        <v>2</v>
      </c>
      <c r="G66" s="150"/>
      <c r="L66" s="13"/>
      <c r="M66" s="62" t="s">
        <v>60</v>
      </c>
      <c r="N66" s="137"/>
      <c r="O66" s="138"/>
      <c r="P66" s="64"/>
      <c r="Q66" s="76"/>
      <c r="R66" s="79"/>
      <c r="S66" s="76"/>
      <c r="T66" s="128"/>
      <c r="U66" s="127">
        <f>V7</f>
        <v>41</v>
      </c>
      <c r="V66" s="112">
        <v>3</v>
      </c>
      <c r="W66" s="18"/>
    </row>
    <row r="67" spans="2:23" ht="15.75" x14ac:dyDescent="0.25">
      <c r="B67" s="13"/>
      <c r="C67" s="68" t="s">
        <v>94</v>
      </c>
      <c r="D67" s="149">
        <f>V55</f>
        <v>49</v>
      </c>
      <c r="E67" s="150"/>
      <c r="F67" s="150">
        <v>5</v>
      </c>
      <c r="G67" s="150"/>
      <c r="P67" s="29"/>
      <c r="Q67" s="53"/>
      <c r="R67" s="80"/>
      <c r="S67" s="53"/>
      <c r="T67" s="21"/>
      <c r="U67" s="36"/>
      <c r="V67" s="36"/>
      <c r="W67" s="30"/>
    </row>
    <row r="68" spans="2:23" ht="7.15" customHeight="1" x14ac:dyDescent="0.25">
      <c r="B68" s="89"/>
      <c r="C68" s="13"/>
      <c r="P68" s="29"/>
      <c r="Q68" s="53"/>
      <c r="R68" s="80"/>
      <c r="S68" s="53"/>
      <c r="T68" s="21"/>
      <c r="U68" s="36"/>
      <c r="V68" s="36"/>
      <c r="W68" s="30"/>
    </row>
    <row r="69" spans="2:23" ht="15.75" customHeight="1" x14ac:dyDescent="0.25">
      <c r="B69" s="93" t="s">
        <v>55</v>
      </c>
      <c r="C69" s="95" t="s">
        <v>137</v>
      </c>
      <c r="D69" s="146">
        <f>SUM(D70:D72)</f>
        <v>144</v>
      </c>
      <c r="E69" s="146"/>
      <c r="F69" s="146">
        <f>SUM(F70:F72)</f>
        <v>8</v>
      </c>
      <c r="G69" s="146"/>
      <c r="P69" s="29"/>
      <c r="Q69" s="53"/>
      <c r="R69" s="80"/>
      <c r="S69" s="53"/>
      <c r="T69" s="21"/>
      <c r="U69" s="36"/>
      <c r="V69" s="36"/>
      <c r="W69" s="30"/>
    </row>
    <row r="70" spans="2:23" ht="15.75" customHeight="1" x14ac:dyDescent="0.35">
      <c r="B70" s="13"/>
      <c r="C70" s="56" t="s">
        <v>130</v>
      </c>
      <c r="D70" s="149">
        <f>V48</f>
        <v>56</v>
      </c>
      <c r="E70" s="150"/>
      <c r="F70" s="150">
        <v>4</v>
      </c>
      <c r="G70" s="150"/>
      <c r="S70" s="53"/>
      <c r="T70" s="21"/>
      <c r="U70" s="36"/>
      <c r="V70" s="36"/>
      <c r="W70" s="30"/>
    </row>
    <row r="71" spans="2:23" ht="15.75" customHeight="1" x14ac:dyDescent="0.35">
      <c r="B71" s="13"/>
      <c r="C71" s="62" t="s">
        <v>112</v>
      </c>
      <c r="D71" s="149">
        <f>V39</f>
        <v>46</v>
      </c>
      <c r="E71" s="150"/>
      <c r="F71" s="150">
        <v>1</v>
      </c>
      <c r="G71" s="150"/>
      <c r="S71" s="53"/>
      <c r="T71" s="21"/>
      <c r="U71" s="36"/>
      <c r="V71" s="36"/>
      <c r="W71" s="30"/>
    </row>
    <row r="72" spans="2:23" ht="15.75" customHeight="1" x14ac:dyDescent="0.35">
      <c r="B72" s="13"/>
      <c r="C72" s="62" t="s">
        <v>133</v>
      </c>
      <c r="D72" s="149">
        <f>V42</f>
        <v>42</v>
      </c>
      <c r="E72" s="150"/>
      <c r="F72" s="150">
        <v>3</v>
      </c>
      <c r="G72" s="150"/>
      <c r="S72" s="53"/>
      <c r="T72" s="21"/>
      <c r="U72" s="36"/>
      <c r="V72" s="36"/>
      <c r="W72" s="30"/>
    </row>
    <row r="73" spans="2:23" ht="7.35" customHeight="1" x14ac:dyDescent="0.35">
      <c r="B73" s="13"/>
      <c r="C73" s="13"/>
      <c r="D73" s="16"/>
      <c r="E73" s="16"/>
      <c r="F73" s="16"/>
      <c r="G73" s="16"/>
      <c r="S73" s="53"/>
      <c r="T73" s="21"/>
      <c r="U73" s="36"/>
      <c r="V73" s="36"/>
      <c r="W73" s="30"/>
    </row>
    <row r="74" spans="2:23" ht="15.75" x14ac:dyDescent="0.25">
      <c r="B74" s="93" t="s">
        <v>138</v>
      </c>
      <c r="C74" s="95" t="s">
        <v>84</v>
      </c>
      <c r="D74" s="146">
        <f>SUM(D75:D77)</f>
        <v>141</v>
      </c>
      <c r="E74" s="146"/>
      <c r="F74" s="146">
        <f>SUM(F75:F77)</f>
        <v>6</v>
      </c>
      <c r="G74" s="146"/>
      <c r="P74" s="29"/>
      <c r="Q74" s="53"/>
      <c r="R74" s="80"/>
      <c r="S74" s="53"/>
      <c r="T74" s="21"/>
      <c r="U74" s="36"/>
      <c r="V74" s="36"/>
      <c r="W74" s="30"/>
    </row>
    <row r="75" spans="2:23" ht="15.75" x14ac:dyDescent="0.25">
      <c r="B75" s="13"/>
      <c r="C75" s="62" t="s">
        <v>86</v>
      </c>
      <c r="D75" s="149">
        <f>V52</f>
        <v>53</v>
      </c>
      <c r="E75" s="150"/>
      <c r="F75" s="150">
        <v>0</v>
      </c>
      <c r="G75" s="150"/>
      <c r="P75" s="29"/>
      <c r="Q75" s="53"/>
      <c r="R75" s="80"/>
      <c r="S75" s="53"/>
      <c r="T75" s="21"/>
      <c r="U75" s="36"/>
      <c r="V75" s="36"/>
      <c r="W75" s="30"/>
    </row>
    <row r="76" spans="2:23" ht="15.75" x14ac:dyDescent="0.25">
      <c r="B76" s="13"/>
      <c r="C76" s="68" t="s">
        <v>83</v>
      </c>
      <c r="D76" s="149">
        <f>V54</f>
        <v>51</v>
      </c>
      <c r="E76" s="150"/>
      <c r="F76" s="150">
        <v>4</v>
      </c>
      <c r="G76" s="150"/>
      <c r="P76" s="29"/>
      <c r="Q76" s="53"/>
      <c r="R76" s="80"/>
      <c r="S76" s="53"/>
      <c r="T76" s="21"/>
      <c r="U76" s="36"/>
      <c r="V76" s="36"/>
      <c r="W76" s="30"/>
    </row>
    <row r="77" spans="2:23" ht="15.75" x14ac:dyDescent="0.25">
      <c r="B77" s="13"/>
      <c r="C77" s="68" t="s">
        <v>85</v>
      </c>
      <c r="D77" s="149">
        <f>V29</f>
        <v>37</v>
      </c>
      <c r="E77" s="150"/>
      <c r="F77" s="150">
        <v>2</v>
      </c>
      <c r="G77" s="150"/>
      <c r="P77" s="29"/>
      <c r="Q77" s="53"/>
      <c r="R77" s="80"/>
      <c r="S77" s="53"/>
      <c r="T77" s="21"/>
      <c r="U77" s="36"/>
      <c r="V77" s="36"/>
      <c r="W77" s="30"/>
    </row>
    <row r="78" spans="2:23" ht="7.15" customHeight="1" x14ac:dyDescent="0.25">
      <c r="P78" s="29"/>
      <c r="Q78" s="53"/>
      <c r="R78" s="80"/>
      <c r="S78" s="53"/>
      <c r="T78" s="21"/>
      <c r="U78" s="36"/>
      <c r="V78" s="36"/>
      <c r="W78" s="30"/>
    </row>
    <row r="79" spans="2:23" ht="15.75" x14ac:dyDescent="0.25">
      <c r="P79" s="29"/>
      <c r="Q79" s="53"/>
      <c r="R79" s="80"/>
      <c r="S79" s="53"/>
      <c r="T79" s="21"/>
      <c r="U79" s="36"/>
      <c r="V79" s="36"/>
      <c r="W79" s="30"/>
    </row>
    <row r="80" spans="2:23" ht="15.75" x14ac:dyDescent="0.25">
      <c r="P80" s="29"/>
      <c r="Q80" s="53"/>
      <c r="R80" s="80"/>
      <c r="S80" s="53"/>
      <c r="T80" s="21"/>
      <c r="U80" s="36"/>
      <c r="V80" s="36"/>
      <c r="W80" s="30"/>
    </row>
    <row r="81" spans="1:23" ht="15.75" x14ac:dyDescent="0.25">
      <c r="P81" s="29"/>
      <c r="Q81" s="53"/>
      <c r="R81" s="80"/>
      <c r="S81" s="53"/>
      <c r="T81" s="21"/>
      <c r="U81" s="36"/>
      <c r="V81" s="36"/>
      <c r="W81" s="30"/>
    </row>
    <row r="82" spans="1:23" ht="15.75" x14ac:dyDescent="0.25">
      <c r="B82" s="13"/>
      <c r="C82" s="13"/>
      <c r="D82" s="16"/>
      <c r="E82" s="16"/>
      <c r="F82" s="16"/>
      <c r="G82" s="16"/>
      <c r="P82" s="29"/>
      <c r="Q82" s="53"/>
      <c r="R82" s="80"/>
      <c r="S82" s="53"/>
      <c r="T82" s="21"/>
      <c r="U82" s="36"/>
      <c r="V82" s="36"/>
      <c r="W82" s="30"/>
    </row>
    <row r="83" spans="1:23" ht="15.75" x14ac:dyDescent="0.25">
      <c r="A83" s="83" t="s">
        <v>59</v>
      </c>
      <c r="B83" s="13"/>
      <c r="C83" s="13"/>
      <c r="D83" s="16"/>
      <c r="E83" s="16"/>
      <c r="F83" s="145" t="s">
        <v>142</v>
      </c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36"/>
      <c r="W83" s="30"/>
    </row>
  </sheetData>
  <sortState ref="B38:X44">
    <sortCondition descending="1" ref="U38:U44"/>
  </sortState>
  <mergeCells count="61">
    <mergeCell ref="D77:E77"/>
    <mergeCell ref="F77:G77"/>
    <mergeCell ref="D74:E74"/>
    <mergeCell ref="F74:G74"/>
    <mergeCell ref="D75:E75"/>
    <mergeCell ref="F75:G75"/>
    <mergeCell ref="D76:E76"/>
    <mergeCell ref="F76:G76"/>
    <mergeCell ref="A1:Y1"/>
    <mergeCell ref="D4:E4"/>
    <mergeCell ref="F4:G4"/>
    <mergeCell ref="H4:I4"/>
    <mergeCell ref="J4:K4"/>
    <mergeCell ref="L4:M4"/>
    <mergeCell ref="N4:O4"/>
    <mergeCell ref="B4:C4"/>
    <mergeCell ref="N25:O25"/>
    <mergeCell ref="B26:C26"/>
    <mergeCell ref="B5:C5"/>
    <mergeCell ref="B9:C9"/>
    <mergeCell ref="D25:E25"/>
    <mergeCell ref="F25:G25"/>
    <mergeCell ref="B13:C13"/>
    <mergeCell ref="B17:C17"/>
    <mergeCell ref="B21:C21"/>
    <mergeCell ref="D71:E71"/>
    <mergeCell ref="F71:G71"/>
    <mergeCell ref="H25:I25"/>
    <mergeCell ref="J25:K25"/>
    <mergeCell ref="L25:M25"/>
    <mergeCell ref="D70:E70"/>
    <mergeCell ref="F70:G70"/>
    <mergeCell ref="D69:E69"/>
    <mergeCell ref="F69:G69"/>
    <mergeCell ref="B37:C37"/>
    <mergeCell ref="B47:C47"/>
    <mergeCell ref="D58:E58"/>
    <mergeCell ref="F58:G58"/>
    <mergeCell ref="F62:G62"/>
    <mergeCell ref="D59:E59"/>
    <mergeCell ref="F59:G59"/>
    <mergeCell ref="D60:E60"/>
    <mergeCell ref="F60:G60"/>
    <mergeCell ref="D61:E61"/>
    <mergeCell ref="F61:G61"/>
    <mergeCell ref="F83:U83"/>
    <mergeCell ref="W63:X63"/>
    <mergeCell ref="Y63:Z63"/>
    <mergeCell ref="D64:E64"/>
    <mergeCell ref="F64:G64"/>
    <mergeCell ref="D65:E65"/>
    <mergeCell ref="F65:G65"/>
    <mergeCell ref="D66:E66"/>
    <mergeCell ref="F66:G66"/>
    <mergeCell ref="D67:E67"/>
    <mergeCell ref="F67:G67"/>
    <mergeCell ref="D63:E63"/>
    <mergeCell ref="F63:G63"/>
    <mergeCell ref="D72:E72"/>
    <mergeCell ref="F72:G72"/>
    <mergeCell ref="D62:E62"/>
  </mergeCells>
  <pageMargins left="1.0236220472440944" right="0.43307086614173229" top="0.55118110236220474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view="pageBreakPreview" zoomScale="130" zoomScaleNormal="100" zoomScaleSheetLayoutView="130" workbookViewId="0">
      <pane ySplit="1" topLeftCell="A17" activePane="bottomLeft" state="frozen"/>
      <selection activeCell="F45" sqref="F45:G45"/>
      <selection pane="bottomLeft" activeCell="C27" sqref="C27"/>
    </sheetView>
  </sheetViews>
  <sheetFormatPr defaultRowHeight="23.25" x14ac:dyDescent="0.35"/>
  <cols>
    <col min="1" max="1" width="5.140625" style="6" customWidth="1"/>
    <col min="2" max="2" width="24.5703125" style="6" bestFit="1" customWidth="1"/>
    <col min="3" max="3" width="22.140625" style="6" bestFit="1" customWidth="1"/>
    <col min="4" max="4" width="3" style="9" customWidth="1"/>
    <col min="5" max="7" width="3" style="15" customWidth="1"/>
    <col min="8" max="8" width="3" style="9" customWidth="1"/>
    <col min="9" max="9" width="3" style="15" customWidth="1"/>
    <col min="10" max="10" width="3" style="9" customWidth="1"/>
    <col min="11" max="11" width="3" style="15" customWidth="1"/>
    <col min="12" max="12" width="3" style="9" customWidth="1"/>
    <col min="13" max="13" width="3" style="15" customWidth="1"/>
    <col min="14" max="14" width="3" style="9" customWidth="1"/>
    <col min="15" max="15" width="3" style="15" customWidth="1"/>
    <col min="16" max="16" width="3.140625" style="3" customWidth="1"/>
    <col min="17" max="17" width="3.140625" style="19" customWidth="1"/>
    <col min="18" max="18" width="2" style="20" bestFit="1" customWidth="1"/>
    <col min="19" max="19" width="3.140625" style="32" customWidth="1"/>
    <col min="20" max="20" width="2.5703125" style="7" customWidth="1"/>
    <col min="21" max="21" width="4.28515625" style="16" bestFit="1" customWidth="1"/>
    <col min="22" max="22" width="10.140625" style="26" bestFit="1" customWidth="1"/>
    <col min="23" max="23" width="2.7109375" style="26" bestFit="1" customWidth="1"/>
    <col min="24" max="24" width="4.28515625" style="1" bestFit="1" customWidth="1"/>
    <col min="25" max="25" width="3.85546875" style="29" customWidth="1"/>
  </cols>
  <sheetData>
    <row r="1" spans="1:25" s="2" customFormat="1" ht="30" customHeight="1" x14ac:dyDescent="0.5">
      <c r="A1" s="156" t="str">
        <f>'VF2 C-J-V'!A1:Y1</f>
        <v>Vinterfält 2    2023-02-26   Poängfält    Västjämtens PK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5" s="2" customFormat="1" ht="18.75" customHeight="1" x14ac:dyDescent="0.4">
      <c r="A2" s="4"/>
      <c r="B2" s="70" t="s">
        <v>30</v>
      </c>
      <c r="C2" s="4"/>
      <c r="D2" s="7"/>
      <c r="E2" s="14"/>
      <c r="F2" s="14"/>
      <c r="G2" s="14"/>
      <c r="H2" s="7"/>
      <c r="I2" s="14"/>
      <c r="J2" s="9"/>
      <c r="K2" s="14"/>
      <c r="L2" s="7"/>
      <c r="M2" s="14"/>
      <c r="N2" s="7"/>
      <c r="O2" s="7"/>
      <c r="P2" s="4"/>
      <c r="Q2" s="19"/>
      <c r="R2" s="20"/>
      <c r="S2" s="31"/>
      <c r="T2" s="4"/>
      <c r="U2" s="16"/>
      <c r="V2" s="25"/>
      <c r="W2" s="25"/>
      <c r="X2" s="12"/>
      <c r="Y2" s="97" t="s">
        <v>57</v>
      </c>
    </row>
    <row r="3" spans="1:25" ht="37.5" customHeight="1" x14ac:dyDescent="0.45">
      <c r="B3" s="3"/>
    </row>
    <row r="4" spans="1:25" ht="15.6" customHeight="1" thickBot="1" x14ac:dyDescent="0.4">
      <c r="B4" s="8"/>
      <c r="D4" s="153" t="s">
        <v>14</v>
      </c>
      <c r="E4" s="154"/>
      <c r="F4" s="153" t="s">
        <v>31</v>
      </c>
      <c r="G4" s="154"/>
      <c r="H4" s="153" t="s">
        <v>15</v>
      </c>
      <c r="I4" s="154"/>
      <c r="J4" s="153" t="s">
        <v>16</v>
      </c>
      <c r="K4" s="154"/>
      <c r="L4" s="153" t="s">
        <v>17</v>
      </c>
      <c r="M4" s="154"/>
      <c r="N4" s="153" t="s">
        <v>18</v>
      </c>
      <c r="O4" s="154"/>
      <c r="P4" s="18"/>
      <c r="S4" s="31"/>
      <c r="V4" s="37" t="s">
        <v>24</v>
      </c>
      <c r="W4" s="37"/>
      <c r="X4" s="24" t="s">
        <v>21</v>
      </c>
      <c r="Y4" s="24" t="s">
        <v>22</v>
      </c>
    </row>
    <row r="5" spans="1:25" ht="18.600000000000001" customHeight="1" thickBot="1" x14ac:dyDescent="0.4">
      <c r="A5" s="88" t="s">
        <v>39</v>
      </c>
      <c r="B5" s="151" t="s">
        <v>13</v>
      </c>
      <c r="C5" s="151"/>
      <c r="D5" s="81" t="s">
        <v>19</v>
      </c>
      <c r="E5" s="82" t="s">
        <v>20</v>
      </c>
      <c r="F5" s="81" t="s">
        <v>19</v>
      </c>
      <c r="G5" s="82" t="s">
        <v>20</v>
      </c>
      <c r="H5" s="81" t="s">
        <v>19</v>
      </c>
      <c r="I5" s="82" t="s">
        <v>20</v>
      </c>
      <c r="J5" s="81" t="s">
        <v>19</v>
      </c>
      <c r="K5" s="82" t="s">
        <v>20</v>
      </c>
      <c r="L5" s="81" t="s">
        <v>19</v>
      </c>
      <c r="M5" s="82" t="s">
        <v>20</v>
      </c>
      <c r="N5" s="81" t="s">
        <v>19</v>
      </c>
      <c r="O5" s="82" t="s">
        <v>20</v>
      </c>
      <c r="P5" s="11"/>
      <c r="T5" s="10"/>
      <c r="U5" s="16" t="s">
        <v>10</v>
      </c>
      <c r="V5" s="52" t="s">
        <v>32</v>
      </c>
      <c r="W5" s="69">
        <v>4</v>
      </c>
      <c r="X5" s="30"/>
      <c r="Y5" s="28"/>
    </row>
    <row r="6" spans="1:25" ht="15.75" x14ac:dyDescent="0.25">
      <c r="A6" s="54">
        <v>1</v>
      </c>
      <c r="B6" s="68" t="s">
        <v>97</v>
      </c>
      <c r="C6" s="68" t="s">
        <v>77</v>
      </c>
      <c r="D6" s="113">
        <v>5</v>
      </c>
      <c r="E6" s="114">
        <v>4</v>
      </c>
      <c r="F6" s="113">
        <v>4</v>
      </c>
      <c r="G6" s="114">
        <v>3</v>
      </c>
      <c r="H6" s="113">
        <v>5</v>
      </c>
      <c r="I6" s="114">
        <v>3</v>
      </c>
      <c r="J6" s="113">
        <v>5</v>
      </c>
      <c r="K6" s="114">
        <v>3</v>
      </c>
      <c r="L6" s="113">
        <v>5</v>
      </c>
      <c r="M6" s="114">
        <v>3</v>
      </c>
      <c r="N6" s="113">
        <v>6</v>
      </c>
      <c r="O6" s="114">
        <v>4</v>
      </c>
      <c r="P6" s="72"/>
      <c r="Q6" s="73">
        <f t="shared" ref="Q6:Q12" si="0">SUM(D6+F6+H6+J6+L6+N6)</f>
        <v>30</v>
      </c>
      <c r="R6" s="73" t="s">
        <v>11</v>
      </c>
      <c r="S6" s="73">
        <f t="shared" ref="S6:S12" si="1">SUM(E6+G6+I6+K6+M6+O6)</f>
        <v>20</v>
      </c>
      <c r="T6" s="58"/>
      <c r="U6" s="74">
        <f t="shared" ref="U6:U12" si="2">SUM(Q6+S6)</f>
        <v>50</v>
      </c>
      <c r="V6" s="59">
        <f t="shared" ref="V6:V11" si="3">SUM(U6+W$5)</f>
        <v>54</v>
      </c>
      <c r="W6" s="59"/>
      <c r="X6" s="99">
        <v>2</v>
      </c>
      <c r="Y6" s="57" t="s">
        <v>136</v>
      </c>
    </row>
    <row r="7" spans="1:25" ht="15.6" x14ac:dyDescent="0.3">
      <c r="A7" s="6">
        <v>2</v>
      </c>
      <c r="B7" s="68" t="s">
        <v>91</v>
      </c>
      <c r="C7" s="68" t="s">
        <v>77</v>
      </c>
      <c r="D7" s="113">
        <v>6</v>
      </c>
      <c r="E7" s="114">
        <v>4</v>
      </c>
      <c r="F7" s="113">
        <v>6</v>
      </c>
      <c r="G7" s="114">
        <v>3</v>
      </c>
      <c r="H7" s="113">
        <v>4</v>
      </c>
      <c r="I7" s="114">
        <v>3</v>
      </c>
      <c r="J7" s="113">
        <v>2</v>
      </c>
      <c r="K7" s="114">
        <v>2</v>
      </c>
      <c r="L7" s="113">
        <v>5</v>
      </c>
      <c r="M7" s="114">
        <v>3</v>
      </c>
      <c r="N7" s="113">
        <v>6</v>
      </c>
      <c r="O7" s="114">
        <v>4</v>
      </c>
      <c r="P7" s="75"/>
      <c r="Q7" s="76">
        <f t="shared" si="0"/>
        <v>29</v>
      </c>
      <c r="R7" s="76" t="s">
        <v>11</v>
      </c>
      <c r="S7" s="76">
        <f t="shared" si="1"/>
        <v>19</v>
      </c>
      <c r="T7" s="65"/>
      <c r="U7" s="77">
        <f t="shared" si="2"/>
        <v>48</v>
      </c>
      <c r="V7" s="66">
        <f t="shared" si="3"/>
        <v>52</v>
      </c>
      <c r="W7" s="66"/>
      <c r="X7" s="99">
        <v>3</v>
      </c>
      <c r="Y7" s="64"/>
    </row>
    <row r="8" spans="1:25" ht="15.75" x14ac:dyDescent="0.25">
      <c r="A8" s="61">
        <v>3</v>
      </c>
      <c r="B8" s="62" t="s">
        <v>82</v>
      </c>
      <c r="C8" s="63" t="s">
        <v>77</v>
      </c>
      <c r="D8" s="113">
        <v>5</v>
      </c>
      <c r="E8" s="114">
        <v>3</v>
      </c>
      <c r="F8" s="113">
        <v>3</v>
      </c>
      <c r="G8" s="114">
        <v>2</v>
      </c>
      <c r="H8" s="113">
        <v>5</v>
      </c>
      <c r="I8" s="114">
        <v>3</v>
      </c>
      <c r="J8" s="113">
        <v>5</v>
      </c>
      <c r="K8" s="114">
        <v>3</v>
      </c>
      <c r="L8" s="113">
        <v>5</v>
      </c>
      <c r="M8" s="114">
        <v>3</v>
      </c>
      <c r="N8" s="113">
        <v>6</v>
      </c>
      <c r="O8" s="114">
        <v>4</v>
      </c>
      <c r="P8" s="11"/>
      <c r="Q8" s="53">
        <f t="shared" si="0"/>
        <v>29</v>
      </c>
      <c r="R8" s="53" t="s">
        <v>11</v>
      </c>
      <c r="S8" s="53">
        <f t="shared" si="1"/>
        <v>18</v>
      </c>
      <c r="T8" s="21"/>
      <c r="U8" s="27">
        <f t="shared" si="2"/>
        <v>47</v>
      </c>
      <c r="V8" s="36">
        <f t="shared" si="3"/>
        <v>51</v>
      </c>
      <c r="W8" s="36"/>
      <c r="X8" s="100">
        <v>1</v>
      </c>
    </row>
    <row r="9" spans="1:25" ht="15.75" x14ac:dyDescent="0.25">
      <c r="A9" s="6">
        <v>4</v>
      </c>
      <c r="B9" s="62" t="s">
        <v>119</v>
      </c>
      <c r="C9" s="62" t="s">
        <v>77</v>
      </c>
      <c r="D9" s="113">
        <v>5</v>
      </c>
      <c r="E9" s="114">
        <v>3</v>
      </c>
      <c r="F9" s="113">
        <v>3</v>
      </c>
      <c r="G9" s="114">
        <v>2</v>
      </c>
      <c r="H9" s="113">
        <v>4</v>
      </c>
      <c r="I9" s="114">
        <v>3</v>
      </c>
      <c r="J9" s="113">
        <v>4</v>
      </c>
      <c r="K9" s="114">
        <v>2</v>
      </c>
      <c r="L9" s="113">
        <v>3</v>
      </c>
      <c r="M9" s="114">
        <v>3</v>
      </c>
      <c r="N9" s="113">
        <v>4</v>
      </c>
      <c r="O9" s="114">
        <v>3</v>
      </c>
      <c r="P9" s="75"/>
      <c r="Q9" s="76">
        <f t="shared" si="0"/>
        <v>23</v>
      </c>
      <c r="R9" s="76" t="s">
        <v>11</v>
      </c>
      <c r="S9" s="76">
        <f t="shared" si="1"/>
        <v>16</v>
      </c>
      <c r="T9" s="65"/>
      <c r="U9" s="77">
        <f t="shared" si="2"/>
        <v>39</v>
      </c>
      <c r="V9" s="66">
        <f t="shared" si="3"/>
        <v>43</v>
      </c>
      <c r="W9" s="66"/>
      <c r="X9" s="99">
        <v>0</v>
      </c>
      <c r="Y9" s="64"/>
    </row>
    <row r="10" spans="1:25" ht="15.75" x14ac:dyDescent="0.25">
      <c r="A10" s="61">
        <v>5</v>
      </c>
      <c r="B10" s="68" t="s">
        <v>114</v>
      </c>
      <c r="C10" s="68" t="s">
        <v>77</v>
      </c>
      <c r="D10" s="113">
        <v>4</v>
      </c>
      <c r="E10" s="114">
        <v>2</v>
      </c>
      <c r="F10" s="113">
        <v>3</v>
      </c>
      <c r="G10" s="114">
        <v>2</v>
      </c>
      <c r="H10" s="113">
        <v>2</v>
      </c>
      <c r="I10" s="114">
        <v>1</v>
      </c>
      <c r="J10" s="113">
        <v>3</v>
      </c>
      <c r="K10" s="114">
        <v>1</v>
      </c>
      <c r="L10" s="113">
        <v>3</v>
      </c>
      <c r="M10" s="114">
        <v>3</v>
      </c>
      <c r="N10" s="113">
        <v>4</v>
      </c>
      <c r="O10" s="114">
        <v>3</v>
      </c>
      <c r="P10" s="11"/>
      <c r="Q10" s="53">
        <f t="shared" si="0"/>
        <v>19</v>
      </c>
      <c r="R10" s="53" t="s">
        <v>11</v>
      </c>
      <c r="S10" s="53">
        <f t="shared" si="1"/>
        <v>12</v>
      </c>
      <c r="T10" s="21"/>
      <c r="U10" s="27">
        <f t="shared" si="2"/>
        <v>31</v>
      </c>
      <c r="V10" s="36">
        <f t="shared" si="3"/>
        <v>35</v>
      </c>
      <c r="W10" s="36"/>
      <c r="X10" s="100">
        <v>0</v>
      </c>
    </row>
    <row r="11" spans="1:25" ht="15.6" x14ac:dyDescent="0.3">
      <c r="A11" s="6">
        <v>6</v>
      </c>
      <c r="B11" s="62" t="s">
        <v>127</v>
      </c>
      <c r="C11" s="62" t="s">
        <v>77</v>
      </c>
      <c r="D11" s="113">
        <v>3</v>
      </c>
      <c r="E11" s="114">
        <v>1</v>
      </c>
      <c r="F11" s="113">
        <v>3</v>
      </c>
      <c r="G11" s="114">
        <v>1</v>
      </c>
      <c r="H11" s="113">
        <v>3</v>
      </c>
      <c r="I11" s="114">
        <v>1</v>
      </c>
      <c r="J11" s="113">
        <v>5</v>
      </c>
      <c r="K11" s="114">
        <v>1</v>
      </c>
      <c r="L11" s="113">
        <v>3</v>
      </c>
      <c r="M11" s="114">
        <v>1</v>
      </c>
      <c r="N11" s="113">
        <v>1</v>
      </c>
      <c r="O11" s="114">
        <v>1</v>
      </c>
      <c r="P11" s="75"/>
      <c r="Q11" s="76">
        <f t="shared" si="0"/>
        <v>18</v>
      </c>
      <c r="R11" s="76" t="s">
        <v>11</v>
      </c>
      <c r="S11" s="76">
        <f t="shared" si="1"/>
        <v>6</v>
      </c>
      <c r="T11" s="65"/>
      <c r="U11" s="77">
        <f t="shared" si="2"/>
        <v>24</v>
      </c>
      <c r="V11" s="66">
        <f t="shared" si="3"/>
        <v>28</v>
      </c>
      <c r="W11" s="66"/>
      <c r="X11" s="99">
        <v>5</v>
      </c>
      <c r="Y11" s="64"/>
    </row>
    <row r="12" spans="1:25" ht="15.6" x14ac:dyDescent="0.3">
      <c r="A12" s="61">
        <v>7</v>
      </c>
      <c r="B12" s="68" t="s">
        <v>113</v>
      </c>
      <c r="C12" s="68" t="s">
        <v>77</v>
      </c>
      <c r="D12" s="113">
        <v>3</v>
      </c>
      <c r="E12" s="114">
        <v>2</v>
      </c>
      <c r="F12" s="113">
        <v>0</v>
      </c>
      <c r="G12" s="114">
        <v>0</v>
      </c>
      <c r="H12" s="113">
        <v>0</v>
      </c>
      <c r="I12" s="114">
        <v>0</v>
      </c>
      <c r="J12" s="113">
        <v>0</v>
      </c>
      <c r="K12" s="114">
        <v>0</v>
      </c>
      <c r="L12" s="113">
        <v>0</v>
      </c>
      <c r="M12" s="114">
        <v>0</v>
      </c>
      <c r="N12" s="113">
        <v>0</v>
      </c>
      <c r="O12" s="114">
        <v>0</v>
      </c>
      <c r="P12" s="75"/>
      <c r="Q12" s="76">
        <f t="shared" si="0"/>
        <v>3</v>
      </c>
      <c r="R12" s="76" t="s">
        <v>11</v>
      </c>
      <c r="S12" s="76">
        <f t="shared" si="1"/>
        <v>2</v>
      </c>
      <c r="T12" s="65"/>
      <c r="U12" s="77">
        <f t="shared" si="2"/>
        <v>5</v>
      </c>
      <c r="V12" s="131" t="s">
        <v>134</v>
      </c>
      <c r="W12" s="66"/>
      <c r="X12" s="99">
        <v>0</v>
      </c>
      <c r="Y12" s="64"/>
    </row>
    <row r="13" spans="1:25" ht="16.149999999999999" thickBot="1" x14ac:dyDescent="0.35">
      <c r="B13" s="5"/>
      <c r="C13" s="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1"/>
      <c r="Q13" s="22"/>
      <c r="R13" s="50"/>
      <c r="S13" s="33"/>
      <c r="T13" s="10"/>
      <c r="U13" s="27"/>
      <c r="V13" s="36"/>
      <c r="W13" s="36"/>
      <c r="X13" s="30"/>
      <c r="Y13" s="28"/>
    </row>
    <row r="14" spans="1:25" ht="18.75" customHeight="1" thickBot="1" x14ac:dyDescent="0.35">
      <c r="A14" s="88" t="s">
        <v>40</v>
      </c>
      <c r="B14" s="161" t="s">
        <v>0</v>
      </c>
      <c r="C14" s="162"/>
      <c r="D14" s="81" t="s">
        <v>19</v>
      </c>
      <c r="E14" s="82" t="s">
        <v>20</v>
      </c>
      <c r="F14" s="81" t="s">
        <v>19</v>
      </c>
      <c r="G14" s="82" t="s">
        <v>20</v>
      </c>
      <c r="H14" s="81" t="s">
        <v>19</v>
      </c>
      <c r="I14" s="82" t="s">
        <v>20</v>
      </c>
      <c r="J14" s="81" t="s">
        <v>19</v>
      </c>
      <c r="K14" s="82" t="s">
        <v>20</v>
      </c>
      <c r="L14" s="81" t="s">
        <v>19</v>
      </c>
      <c r="M14" s="82" t="s">
        <v>20</v>
      </c>
      <c r="N14" s="81" t="s">
        <v>19</v>
      </c>
      <c r="O14" s="82" t="s">
        <v>20</v>
      </c>
      <c r="P14" s="11"/>
      <c r="Q14" s="22"/>
      <c r="R14" s="50"/>
      <c r="S14" s="33"/>
      <c r="T14" s="10"/>
      <c r="U14" s="16" t="s">
        <v>10</v>
      </c>
      <c r="V14" s="52"/>
      <c r="W14" s="37"/>
      <c r="X14" s="30"/>
      <c r="Y14" s="28"/>
    </row>
    <row r="15" spans="1:25" ht="15.75" x14ac:dyDescent="0.25">
      <c r="A15" s="54">
        <v>1</v>
      </c>
      <c r="B15" s="55" t="s">
        <v>118</v>
      </c>
      <c r="C15" s="13" t="s">
        <v>77</v>
      </c>
      <c r="D15" s="113">
        <v>5</v>
      </c>
      <c r="E15" s="114">
        <v>4</v>
      </c>
      <c r="F15" s="113">
        <v>4</v>
      </c>
      <c r="G15" s="114">
        <v>3</v>
      </c>
      <c r="H15" s="113">
        <v>4</v>
      </c>
      <c r="I15" s="114">
        <v>2</v>
      </c>
      <c r="J15" s="113">
        <v>6</v>
      </c>
      <c r="K15" s="114">
        <v>3</v>
      </c>
      <c r="L15" s="113">
        <v>6</v>
      </c>
      <c r="M15" s="114">
        <v>3</v>
      </c>
      <c r="N15" s="113">
        <v>5</v>
      </c>
      <c r="O15" s="114">
        <v>4</v>
      </c>
      <c r="P15" s="72"/>
      <c r="Q15" s="73">
        <f t="shared" ref="Q15:Q22" si="4">SUM(D15+F15+H15+J15+L15+N15)</f>
        <v>30</v>
      </c>
      <c r="R15" s="73" t="s">
        <v>11</v>
      </c>
      <c r="S15" s="73">
        <f t="shared" ref="S15:S22" si="5">SUM(E15+G15+I15+K15+M15+O15)</f>
        <v>19</v>
      </c>
      <c r="T15" s="58"/>
      <c r="U15" s="74">
        <f t="shared" ref="U15:U22" si="6">SUM(Q15+S15)</f>
        <v>49</v>
      </c>
      <c r="V15" s="59">
        <f t="shared" ref="V15:V22" si="7">SUM(U15+W$5)</f>
        <v>53</v>
      </c>
      <c r="W15" s="59"/>
      <c r="X15" s="99">
        <v>5</v>
      </c>
      <c r="Y15" s="57" t="s">
        <v>68</v>
      </c>
    </row>
    <row r="16" spans="1:25" ht="15.75" x14ac:dyDescent="0.25">
      <c r="A16" s="61">
        <v>2</v>
      </c>
      <c r="B16" s="62" t="s">
        <v>112</v>
      </c>
      <c r="C16" s="68" t="s">
        <v>65</v>
      </c>
      <c r="D16" s="113">
        <v>5</v>
      </c>
      <c r="E16" s="114">
        <v>3</v>
      </c>
      <c r="F16" s="113">
        <v>3</v>
      </c>
      <c r="G16" s="114">
        <v>3</v>
      </c>
      <c r="H16" s="113">
        <v>6</v>
      </c>
      <c r="I16" s="114">
        <v>3</v>
      </c>
      <c r="J16" s="113">
        <v>5</v>
      </c>
      <c r="K16" s="114">
        <v>3</v>
      </c>
      <c r="L16" s="113">
        <v>3</v>
      </c>
      <c r="M16" s="114">
        <v>3</v>
      </c>
      <c r="N16" s="113">
        <v>6</v>
      </c>
      <c r="O16" s="114">
        <v>4</v>
      </c>
      <c r="P16" s="85"/>
      <c r="Q16" s="76">
        <f t="shared" si="4"/>
        <v>28</v>
      </c>
      <c r="R16" s="76" t="s">
        <v>11</v>
      </c>
      <c r="S16" s="76">
        <f t="shared" si="5"/>
        <v>19</v>
      </c>
      <c r="T16" s="65"/>
      <c r="U16" s="77">
        <f t="shared" si="6"/>
        <v>47</v>
      </c>
      <c r="V16" s="66">
        <f t="shared" si="7"/>
        <v>51</v>
      </c>
      <c r="W16" s="86"/>
      <c r="X16" s="99">
        <v>1</v>
      </c>
      <c r="Y16" s="64"/>
    </row>
    <row r="17" spans="1:25" ht="15.75" x14ac:dyDescent="0.25">
      <c r="A17" s="61">
        <v>3</v>
      </c>
      <c r="B17" s="62" t="s">
        <v>116</v>
      </c>
      <c r="C17" s="68" t="s">
        <v>80</v>
      </c>
      <c r="D17" s="113">
        <v>4</v>
      </c>
      <c r="E17" s="114">
        <v>3</v>
      </c>
      <c r="F17" s="113">
        <v>5</v>
      </c>
      <c r="G17" s="114">
        <v>2</v>
      </c>
      <c r="H17" s="113">
        <v>6</v>
      </c>
      <c r="I17" s="114">
        <v>3</v>
      </c>
      <c r="J17" s="113">
        <v>3</v>
      </c>
      <c r="K17" s="114">
        <v>1</v>
      </c>
      <c r="L17" s="113">
        <v>4</v>
      </c>
      <c r="M17" s="114">
        <v>3</v>
      </c>
      <c r="N17" s="113">
        <v>5</v>
      </c>
      <c r="O17" s="114">
        <v>4</v>
      </c>
      <c r="P17" s="85"/>
      <c r="Q17" s="76">
        <f t="shared" si="4"/>
        <v>27</v>
      </c>
      <c r="R17" s="76" t="s">
        <v>11</v>
      </c>
      <c r="S17" s="76">
        <f t="shared" si="5"/>
        <v>16</v>
      </c>
      <c r="T17" s="65"/>
      <c r="U17" s="77">
        <f t="shared" si="6"/>
        <v>43</v>
      </c>
      <c r="V17" s="66">
        <f t="shared" si="7"/>
        <v>47</v>
      </c>
      <c r="W17" s="59"/>
      <c r="X17" s="99">
        <v>4</v>
      </c>
      <c r="Y17" s="64"/>
    </row>
    <row r="18" spans="1:25" ht="15.75" x14ac:dyDescent="0.25">
      <c r="A18" s="54">
        <v>4</v>
      </c>
      <c r="B18" s="68" t="s">
        <v>98</v>
      </c>
      <c r="C18" s="68" t="s">
        <v>77</v>
      </c>
      <c r="D18" s="113">
        <v>3</v>
      </c>
      <c r="E18" s="114">
        <v>2</v>
      </c>
      <c r="F18" s="113">
        <v>6</v>
      </c>
      <c r="G18" s="114">
        <v>3</v>
      </c>
      <c r="H18" s="113">
        <v>6</v>
      </c>
      <c r="I18" s="114">
        <v>3</v>
      </c>
      <c r="J18" s="113">
        <v>4</v>
      </c>
      <c r="K18" s="114">
        <v>2</v>
      </c>
      <c r="L18" s="113">
        <v>4</v>
      </c>
      <c r="M18" s="114">
        <v>2</v>
      </c>
      <c r="N18" s="113">
        <v>3</v>
      </c>
      <c r="O18" s="114">
        <v>2</v>
      </c>
      <c r="P18" s="87"/>
      <c r="Q18" s="73">
        <f t="shared" si="4"/>
        <v>26</v>
      </c>
      <c r="R18" s="73" t="s">
        <v>11</v>
      </c>
      <c r="S18" s="73">
        <f t="shared" si="5"/>
        <v>14</v>
      </c>
      <c r="T18" s="58"/>
      <c r="U18" s="74">
        <f t="shared" si="6"/>
        <v>40</v>
      </c>
      <c r="V18" s="59">
        <f t="shared" si="7"/>
        <v>44</v>
      </c>
      <c r="W18" s="86"/>
      <c r="X18" s="99">
        <v>4</v>
      </c>
      <c r="Y18" s="64"/>
    </row>
    <row r="19" spans="1:25" ht="15.75" x14ac:dyDescent="0.25">
      <c r="A19" s="61">
        <v>5</v>
      </c>
      <c r="B19" s="62" t="s">
        <v>132</v>
      </c>
      <c r="C19" s="68" t="s">
        <v>65</v>
      </c>
      <c r="D19" s="113">
        <v>6</v>
      </c>
      <c r="E19" s="114">
        <v>4</v>
      </c>
      <c r="F19" s="113">
        <v>4</v>
      </c>
      <c r="G19" s="114">
        <v>3</v>
      </c>
      <c r="H19" s="113">
        <v>4</v>
      </c>
      <c r="I19" s="114">
        <v>1</v>
      </c>
      <c r="J19" s="113">
        <v>0</v>
      </c>
      <c r="K19" s="114">
        <v>0</v>
      </c>
      <c r="L19" s="113">
        <v>4</v>
      </c>
      <c r="M19" s="114">
        <v>2</v>
      </c>
      <c r="N19" s="113">
        <v>4</v>
      </c>
      <c r="O19" s="114">
        <v>3</v>
      </c>
      <c r="P19" s="85"/>
      <c r="Q19" s="76">
        <f>SUM(D19+F19+H19+J19+L19+N19)</f>
        <v>22</v>
      </c>
      <c r="R19" s="76" t="s">
        <v>11</v>
      </c>
      <c r="S19" s="76">
        <f>SUM(E19+G19+I19+K19+M19+O19)</f>
        <v>13</v>
      </c>
      <c r="T19" s="65"/>
      <c r="U19" s="77">
        <f>SUM(Q19+S19)</f>
        <v>35</v>
      </c>
      <c r="V19" s="66">
        <f>SUM(U19+W$5)</f>
        <v>39</v>
      </c>
      <c r="W19" s="59"/>
      <c r="X19" s="99">
        <v>5</v>
      </c>
      <c r="Y19" s="64"/>
    </row>
    <row r="20" spans="1:25" ht="15.75" x14ac:dyDescent="0.25">
      <c r="A20" s="54">
        <v>6</v>
      </c>
      <c r="B20" s="62" t="s">
        <v>128</v>
      </c>
      <c r="C20" s="68" t="s">
        <v>80</v>
      </c>
      <c r="D20" s="113">
        <v>4</v>
      </c>
      <c r="E20" s="114">
        <v>3</v>
      </c>
      <c r="F20" s="113">
        <v>3</v>
      </c>
      <c r="G20" s="114">
        <v>2</v>
      </c>
      <c r="H20" s="113">
        <v>3</v>
      </c>
      <c r="I20" s="114">
        <v>2</v>
      </c>
      <c r="J20" s="113">
        <v>4</v>
      </c>
      <c r="K20" s="114">
        <v>3</v>
      </c>
      <c r="L20" s="113">
        <v>3</v>
      </c>
      <c r="M20" s="114">
        <v>2</v>
      </c>
      <c r="N20" s="113">
        <v>4</v>
      </c>
      <c r="O20" s="114">
        <v>2</v>
      </c>
      <c r="P20" s="87"/>
      <c r="Q20" s="73">
        <f t="shared" si="4"/>
        <v>21</v>
      </c>
      <c r="R20" s="73" t="s">
        <v>11</v>
      </c>
      <c r="S20" s="73">
        <f t="shared" si="5"/>
        <v>14</v>
      </c>
      <c r="T20" s="58"/>
      <c r="U20" s="74">
        <f t="shared" si="6"/>
        <v>35</v>
      </c>
      <c r="V20" s="59">
        <f t="shared" si="7"/>
        <v>39</v>
      </c>
      <c r="W20" s="59"/>
      <c r="X20" s="99">
        <v>0</v>
      </c>
      <c r="Y20" s="64"/>
    </row>
    <row r="21" spans="1:25" ht="15.75" x14ac:dyDescent="0.25">
      <c r="A21" s="54">
        <v>7</v>
      </c>
      <c r="B21" s="62" t="s">
        <v>79</v>
      </c>
      <c r="C21" s="62" t="s">
        <v>80</v>
      </c>
      <c r="D21" s="113">
        <v>6</v>
      </c>
      <c r="E21" s="114">
        <v>3</v>
      </c>
      <c r="F21" s="113">
        <v>4</v>
      </c>
      <c r="G21" s="114">
        <v>2</v>
      </c>
      <c r="H21" s="113">
        <v>2</v>
      </c>
      <c r="I21" s="114">
        <v>1</v>
      </c>
      <c r="J21" s="113">
        <v>3</v>
      </c>
      <c r="K21" s="114">
        <v>2</v>
      </c>
      <c r="L21" s="113">
        <v>0</v>
      </c>
      <c r="M21" s="114">
        <v>0</v>
      </c>
      <c r="N21" s="113">
        <v>4</v>
      </c>
      <c r="O21" s="114">
        <v>2</v>
      </c>
      <c r="P21" s="85"/>
      <c r="Q21" s="76">
        <f t="shared" si="4"/>
        <v>19</v>
      </c>
      <c r="R21" s="76" t="s">
        <v>11</v>
      </c>
      <c r="S21" s="76">
        <f t="shared" si="5"/>
        <v>10</v>
      </c>
      <c r="T21" s="65"/>
      <c r="U21" s="77">
        <f t="shared" si="6"/>
        <v>29</v>
      </c>
      <c r="V21" s="66">
        <f t="shared" si="7"/>
        <v>33</v>
      </c>
      <c r="W21" s="59"/>
      <c r="X21" s="99">
        <v>5</v>
      </c>
      <c r="Y21" s="64"/>
    </row>
    <row r="22" spans="1:25" ht="15.75" x14ac:dyDescent="0.25">
      <c r="A22" s="54">
        <v>8</v>
      </c>
      <c r="B22" s="62" t="s">
        <v>133</v>
      </c>
      <c r="C22" s="68" t="s">
        <v>65</v>
      </c>
      <c r="D22" s="113">
        <v>3</v>
      </c>
      <c r="E22" s="114">
        <v>3</v>
      </c>
      <c r="F22" s="113">
        <v>6</v>
      </c>
      <c r="G22" s="114">
        <v>3</v>
      </c>
      <c r="H22" s="113">
        <v>4</v>
      </c>
      <c r="I22" s="114">
        <v>3</v>
      </c>
      <c r="J22" s="113">
        <v>2</v>
      </c>
      <c r="K22" s="114">
        <v>1</v>
      </c>
      <c r="L22" s="113">
        <v>1</v>
      </c>
      <c r="M22" s="114">
        <v>1</v>
      </c>
      <c r="N22" s="113">
        <v>1</v>
      </c>
      <c r="O22" s="114">
        <v>1</v>
      </c>
      <c r="P22" s="85"/>
      <c r="Q22" s="76">
        <f t="shared" si="4"/>
        <v>17</v>
      </c>
      <c r="R22" s="76" t="s">
        <v>11</v>
      </c>
      <c r="S22" s="76">
        <f t="shared" si="5"/>
        <v>12</v>
      </c>
      <c r="T22" s="65"/>
      <c r="U22" s="77">
        <f t="shared" si="6"/>
        <v>29</v>
      </c>
      <c r="V22" s="66">
        <f t="shared" si="7"/>
        <v>33</v>
      </c>
      <c r="W22" s="59"/>
      <c r="X22" s="99">
        <v>3</v>
      </c>
      <c r="Y22" s="64"/>
    </row>
    <row r="23" spans="1:25" ht="16.149999999999999" thickBot="1" x14ac:dyDescent="0.35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Q23" s="51"/>
      <c r="R23" s="50"/>
      <c r="S23" s="51"/>
      <c r="T23" s="21"/>
      <c r="U23" s="27"/>
      <c r="V23" s="36"/>
      <c r="W23" s="36"/>
    </row>
    <row r="24" spans="1:25" ht="18.75" customHeight="1" thickBot="1" x14ac:dyDescent="0.35">
      <c r="A24" s="88" t="s">
        <v>41</v>
      </c>
      <c r="B24" s="160" t="s">
        <v>1</v>
      </c>
      <c r="C24" s="160"/>
      <c r="D24" s="81" t="s">
        <v>19</v>
      </c>
      <c r="E24" s="82" t="s">
        <v>20</v>
      </c>
      <c r="F24" s="81" t="s">
        <v>19</v>
      </c>
      <c r="G24" s="82" t="s">
        <v>20</v>
      </c>
      <c r="H24" s="81" t="s">
        <v>19</v>
      </c>
      <c r="I24" s="82" t="s">
        <v>20</v>
      </c>
      <c r="J24" s="81" t="s">
        <v>19</v>
      </c>
      <c r="K24" s="82" t="s">
        <v>20</v>
      </c>
      <c r="L24" s="81" t="s">
        <v>19</v>
      </c>
      <c r="M24" s="82" t="s">
        <v>20</v>
      </c>
      <c r="N24" s="81" t="s">
        <v>19</v>
      </c>
      <c r="O24" s="82" t="s">
        <v>20</v>
      </c>
      <c r="P24" s="11"/>
      <c r="Q24" s="51"/>
      <c r="R24" s="50"/>
      <c r="S24" s="51"/>
      <c r="T24" s="16"/>
      <c r="U24" s="16" t="s">
        <v>10</v>
      </c>
      <c r="V24" s="52"/>
      <c r="W24" s="37"/>
    </row>
    <row r="25" spans="1:25" ht="15.75" x14ac:dyDescent="0.25">
      <c r="A25" s="54">
        <v>1</v>
      </c>
      <c r="B25" s="55" t="s">
        <v>86</v>
      </c>
      <c r="C25" s="55" t="s">
        <v>84</v>
      </c>
      <c r="D25" s="113">
        <v>6</v>
      </c>
      <c r="E25" s="114">
        <v>4</v>
      </c>
      <c r="F25" s="113">
        <v>6</v>
      </c>
      <c r="G25" s="114">
        <v>3</v>
      </c>
      <c r="H25" s="113">
        <v>4</v>
      </c>
      <c r="I25" s="114">
        <v>3</v>
      </c>
      <c r="J25" s="113">
        <v>6</v>
      </c>
      <c r="K25" s="114">
        <v>3</v>
      </c>
      <c r="L25" s="113">
        <v>5</v>
      </c>
      <c r="M25" s="114">
        <v>3</v>
      </c>
      <c r="N25" s="113">
        <v>5</v>
      </c>
      <c r="O25" s="114">
        <v>4</v>
      </c>
      <c r="P25" s="72"/>
      <c r="Q25" s="73">
        <f t="shared" ref="Q25:Q27" si="8">SUM(D25+F25+H25+J25+L25+N25)</f>
        <v>32</v>
      </c>
      <c r="R25" s="73" t="s">
        <v>11</v>
      </c>
      <c r="S25" s="73">
        <f t="shared" ref="S25:S27" si="9">SUM(E25+G25+I25+K25+M25+O25)</f>
        <v>20</v>
      </c>
      <c r="T25" s="58"/>
      <c r="U25" s="74">
        <f t="shared" ref="U25:U27" si="10">SUM(Q25+S25)</f>
        <v>52</v>
      </c>
      <c r="V25" s="59">
        <f t="shared" ref="V25:V27" si="11">SUM(U25+W$5)</f>
        <v>56</v>
      </c>
      <c r="W25" s="59"/>
      <c r="X25" s="99">
        <v>5</v>
      </c>
      <c r="Y25" s="57" t="s">
        <v>136</v>
      </c>
    </row>
    <row r="26" spans="1:25" ht="15.75" x14ac:dyDescent="0.25">
      <c r="A26" s="6">
        <v>2</v>
      </c>
      <c r="B26" s="68" t="s">
        <v>83</v>
      </c>
      <c r="C26" s="68" t="s">
        <v>84</v>
      </c>
      <c r="D26" s="113">
        <v>6</v>
      </c>
      <c r="E26" s="114">
        <v>4</v>
      </c>
      <c r="F26" s="113">
        <v>5</v>
      </c>
      <c r="G26" s="114">
        <v>3</v>
      </c>
      <c r="H26" s="113">
        <v>5</v>
      </c>
      <c r="I26" s="114">
        <v>2</v>
      </c>
      <c r="J26" s="113">
        <v>5</v>
      </c>
      <c r="K26" s="114">
        <v>3</v>
      </c>
      <c r="L26" s="113">
        <v>4</v>
      </c>
      <c r="M26" s="114">
        <v>3</v>
      </c>
      <c r="N26" s="113">
        <v>6</v>
      </c>
      <c r="O26" s="114">
        <v>4</v>
      </c>
      <c r="P26" s="11"/>
      <c r="Q26" s="53">
        <f t="shared" si="8"/>
        <v>31</v>
      </c>
      <c r="R26" s="53" t="s">
        <v>11</v>
      </c>
      <c r="S26" s="53">
        <f t="shared" si="9"/>
        <v>19</v>
      </c>
      <c r="T26" s="21"/>
      <c r="U26" s="27">
        <f t="shared" si="10"/>
        <v>50</v>
      </c>
      <c r="V26" s="36">
        <f t="shared" si="11"/>
        <v>54</v>
      </c>
      <c r="W26" s="36"/>
      <c r="X26" s="100">
        <v>4</v>
      </c>
      <c r="Y26" s="29" t="s">
        <v>136</v>
      </c>
    </row>
    <row r="27" spans="1:25" ht="15.75" x14ac:dyDescent="0.25">
      <c r="A27" s="61">
        <v>3</v>
      </c>
      <c r="B27" s="68" t="s">
        <v>90</v>
      </c>
      <c r="C27" s="68" t="s">
        <v>77</v>
      </c>
      <c r="D27" s="113">
        <v>5</v>
      </c>
      <c r="E27" s="114">
        <v>3</v>
      </c>
      <c r="F27" s="113">
        <v>5</v>
      </c>
      <c r="G27" s="114">
        <v>3</v>
      </c>
      <c r="H27" s="113">
        <v>5</v>
      </c>
      <c r="I27" s="114">
        <v>3</v>
      </c>
      <c r="J27" s="113">
        <v>6</v>
      </c>
      <c r="K27" s="114">
        <v>3</v>
      </c>
      <c r="L27" s="113">
        <v>4</v>
      </c>
      <c r="M27" s="114">
        <v>2</v>
      </c>
      <c r="N27" s="113">
        <v>6</v>
      </c>
      <c r="O27" s="114">
        <v>4</v>
      </c>
      <c r="P27" s="75"/>
      <c r="Q27" s="76">
        <f t="shared" si="8"/>
        <v>31</v>
      </c>
      <c r="R27" s="76" t="s">
        <v>11</v>
      </c>
      <c r="S27" s="76">
        <f t="shared" si="9"/>
        <v>18</v>
      </c>
      <c r="T27" s="65"/>
      <c r="U27" s="77">
        <f t="shared" si="10"/>
        <v>49</v>
      </c>
      <c r="V27" s="66">
        <f t="shared" si="11"/>
        <v>53</v>
      </c>
      <c r="W27" s="66"/>
      <c r="X27" s="99">
        <v>5</v>
      </c>
      <c r="Y27" s="64" t="s">
        <v>68</v>
      </c>
    </row>
    <row r="28" spans="1:25" ht="15.75" x14ac:dyDescent="0.25">
      <c r="A28" s="6">
        <v>4</v>
      </c>
      <c r="B28" s="62" t="s">
        <v>130</v>
      </c>
      <c r="C28" s="68" t="s">
        <v>65</v>
      </c>
      <c r="D28" s="113">
        <v>6</v>
      </c>
      <c r="E28" s="114">
        <v>4</v>
      </c>
      <c r="F28" s="113">
        <v>4</v>
      </c>
      <c r="G28" s="114">
        <v>2</v>
      </c>
      <c r="H28" s="113">
        <v>5</v>
      </c>
      <c r="I28" s="114">
        <v>2</v>
      </c>
      <c r="J28" s="113">
        <v>5</v>
      </c>
      <c r="K28" s="114">
        <v>3</v>
      </c>
      <c r="L28" s="113">
        <v>6</v>
      </c>
      <c r="M28" s="114">
        <v>3</v>
      </c>
      <c r="N28" s="113">
        <v>5</v>
      </c>
      <c r="O28" s="114">
        <v>4</v>
      </c>
      <c r="P28" s="75"/>
      <c r="Q28" s="76">
        <f>SUM(D28+F28+H28+J28+L28+N28)</f>
        <v>31</v>
      </c>
      <c r="R28" s="76" t="s">
        <v>11</v>
      </c>
      <c r="S28" s="76">
        <f>SUM(E28+G28+I28+K28+M28+O28)</f>
        <v>18</v>
      </c>
      <c r="T28" s="65"/>
      <c r="U28" s="77">
        <f>SUM(Q28+S28)</f>
        <v>49</v>
      </c>
      <c r="V28" s="66">
        <f>SUM(U28+W$5)</f>
        <v>53</v>
      </c>
      <c r="W28" s="66"/>
      <c r="X28" s="99">
        <v>5</v>
      </c>
      <c r="Y28" s="64" t="s">
        <v>68</v>
      </c>
    </row>
    <row r="29" spans="1:25" ht="15.75" x14ac:dyDescent="0.25">
      <c r="A29" s="61">
        <v>5</v>
      </c>
      <c r="B29" s="62" t="s">
        <v>106</v>
      </c>
      <c r="C29" s="68" t="s">
        <v>80</v>
      </c>
      <c r="D29" s="113">
        <v>6</v>
      </c>
      <c r="E29" s="114">
        <v>4</v>
      </c>
      <c r="F29" s="113">
        <v>6</v>
      </c>
      <c r="G29" s="114">
        <v>3</v>
      </c>
      <c r="H29" s="113">
        <v>5</v>
      </c>
      <c r="I29" s="114">
        <v>2</v>
      </c>
      <c r="J29" s="113">
        <v>5</v>
      </c>
      <c r="K29" s="114">
        <v>2</v>
      </c>
      <c r="L29" s="113">
        <v>5</v>
      </c>
      <c r="M29" s="114">
        <v>3</v>
      </c>
      <c r="N29" s="113">
        <v>5</v>
      </c>
      <c r="O29" s="114">
        <v>3</v>
      </c>
      <c r="P29" s="11"/>
      <c r="Q29" s="53">
        <f>SUM(D29+F29+H29+J29+L29+N29)</f>
        <v>32</v>
      </c>
      <c r="R29" s="53" t="s">
        <v>11</v>
      </c>
      <c r="S29" s="53">
        <f>SUM(E29+G29+I29+K29+M29+O29)</f>
        <v>17</v>
      </c>
      <c r="T29" s="21"/>
      <c r="U29" s="27">
        <f>SUM(Q29+S29)</f>
        <v>49</v>
      </c>
      <c r="V29" s="36">
        <f>SUM(U29+W$5)</f>
        <v>53</v>
      </c>
      <c r="W29" s="36"/>
      <c r="X29" s="100">
        <v>3</v>
      </c>
      <c r="Y29" s="29" t="s">
        <v>68</v>
      </c>
    </row>
    <row r="30" spans="1:25" ht="15.75" x14ac:dyDescent="0.25">
      <c r="A30" s="6">
        <v>6</v>
      </c>
      <c r="B30" s="13" t="s">
        <v>92</v>
      </c>
      <c r="C30" s="13" t="s">
        <v>80</v>
      </c>
      <c r="D30" s="113">
        <v>4</v>
      </c>
      <c r="E30" s="114">
        <v>3</v>
      </c>
      <c r="F30" s="113">
        <v>6</v>
      </c>
      <c r="G30" s="114">
        <v>3</v>
      </c>
      <c r="H30" s="113">
        <v>4</v>
      </c>
      <c r="I30" s="114">
        <v>3</v>
      </c>
      <c r="J30" s="113">
        <v>4</v>
      </c>
      <c r="K30" s="114">
        <v>3</v>
      </c>
      <c r="L30" s="113">
        <v>4</v>
      </c>
      <c r="M30" s="114">
        <v>3</v>
      </c>
      <c r="N30" s="113">
        <v>5</v>
      </c>
      <c r="O30" s="114">
        <v>3</v>
      </c>
      <c r="P30" s="11"/>
      <c r="Q30" s="53">
        <f>SUM(D30+F30+H30+J30+L30+N30)</f>
        <v>27</v>
      </c>
      <c r="R30" s="53" t="s">
        <v>11</v>
      </c>
      <c r="S30" s="53">
        <f>SUM(E30+G30+I30+K30+M30+O30)</f>
        <v>18</v>
      </c>
      <c r="T30" s="21"/>
      <c r="U30" s="27">
        <f>SUM(Q30+S30)</f>
        <v>45</v>
      </c>
      <c r="V30" s="36">
        <f>SUM(U30+W$5)</f>
        <v>49</v>
      </c>
      <c r="W30" s="36"/>
      <c r="X30" s="100">
        <v>2</v>
      </c>
    </row>
    <row r="31" spans="1:25" ht="15.75" x14ac:dyDescent="0.25">
      <c r="A31" s="61">
        <v>7</v>
      </c>
      <c r="B31" s="62" t="s">
        <v>76</v>
      </c>
      <c r="C31" s="68" t="s">
        <v>77</v>
      </c>
      <c r="D31" s="113">
        <v>5</v>
      </c>
      <c r="E31" s="114">
        <v>3</v>
      </c>
      <c r="F31" s="113">
        <v>0</v>
      </c>
      <c r="G31" s="114">
        <v>0</v>
      </c>
      <c r="H31" s="113">
        <v>5</v>
      </c>
      <c r="I31" s="114">
        <v>3</v>
      </c>
      <c r="J31" s="113">
        <v>4</v>
      </c>
      <c r="K31" s="114">
        <v>3</v>
      </c>
      <c r="L31" s="113">
        <v>5</v>
      </c>
      <c r="M31" s="114">
        <v>3</v>
      </c>
      <c r="N31" s="113">
        <v>6</v>
      </c>
      <c r="O31" s="114">
        <v>4</v>
      </c>
      <c r="P31" s="75"/>
      <c r="Q31" s="76">
        <f>SUM(D31+F31+H31+J31+L31+N31)</f>
        <v>25</v>
      </c>
      <c r="R31" s="76" t="s">
        <v>11</v>
      </c>
      <c r="S31" s="76">
        <f>SUM(E31+G31+I31+K31+M31+O31)</f>
        <v>16</v>
      </c>
      <c r="T31" s="65"/>
      <c r="U31" s="77">
        <f>SUM(Q31+S31)</f>
        <v>41</v>
      </c>
      <c r="V31" s="66">
        <f>SUM(U31+W$5)</f>
        <v>45</v>
      </c>
      <c r="W31" s="66"/>
      <c r="X31" s="99">
        <v>0</v>
      </c>
      <c r="Y31" s="64"/>
    </row>
    <row r="32" spans="1:25" ht="15.75" x14ac:dyDescent="0.25">
      <c r="A32" s="61">
        <v>8</v>
      </c>
      <c r="B32" s="62" t="s">
        <v>129</v>
      </c>
      <c r="C32" s="68" t="s">
        <v>80</v>
      </c>
      <c r="D32" s="113">
        <v>3</v>
      </c>
      <c r="E32" s="114">
        <v>1</v>
      </c>
      <c r="F32" s="113">
        <v>6</v>
      </c>
      <c r="G32" s="114">
        <v>3</v>
      </c>
      <c r="H32" s="113">
        <v>6</v>
      </c>
      <c r="I32" s="114">
        <v>3</v>
      </c>
      <c r="J32" s="113">
        <v>2</v>
      </c>
      <c r="K32" s="114">
        <v>1</v>
      </c>
      <c r="L32" s="113">
        <v>3</v>
      </c>
      <c r="M32" s="114">
        <v>3</v>
      </c>
      <c r="N32" s="113">
        <v>5</v>
      </c>
      <c r="O32" s="114">
        <v>4</v>
      </c>
      <c r="P32" s="75"/>
      <c r="Q32" s="76">
        <f>SUM(D32+F32+H32+J32+L32+N32)</f>
        <v>25</v>
      </c>
      <c r="R32" s="76" t="s">
        <v>11</v>
      </c>
      <c r="S32" s="76">
        <f>SUM(E32+G32+I32+K32+M32+O32)</f>
        <v>15</v>
      </c>
      <c r="T32" s="65"/>
      <c r="U32" s="77">
        <f>SUM(Q32+S32)</f>
        <v>40</v>
      </c>
      <c r="V32" s="66">
        <f>SUM(U32+W$5)</f>
        <v>44</v>
      </c>
      <c r="W32" s="66"/>
      <c r="X32" s="99">
        <v>5</v>
      </c>
      <c r="Y32" s="64"/>
    </row>
    <row r="34" spans="1:23" ht="15.75" x14ac:dyDescent="0.25">
      <c r="A34" s="91"/>
      <c r="B34" s="92" t="s">
        <v>56</v>
      </c>
      <c r="C34" s="94" t="s">
        <v>9</v>
      </c>
      <c r="D34" s="152" t="s">
        <v>10</v>
      </c>
      <c r="E34" s="152"/>
      <c r="F34" s="152" t="s">
        <v>23</v>
      </c>
      <c r="G34" s="152"/>
      <c r="P34" s="11"/>
      <c r="Q34" s="22"/>
      <c r="R34" s="23"/>
      <c r="S34" s="33"/>
      <c r="U34" s="27"/>
      <c r="V34" s="1"/>
      <c r="W34" s="1"/>
    </row>
    <row r="35" spans="1:23" ht="15.75" x14ac:dyDescent="0.25">
      <c r="A35" s="89"/>
      <c r="B35" s="93" t="s">
        <v>53</v>
      </c>
      <c r="C35" s="95" t="s">
        <v>77</v>
      </c>
      <c r="D35" s="146">
        <f>SUM(D36:D38)</f>
        <v>160</v>
      </c>
      <c r="E35" s="146"/>
      <c r="F35" s="146">
        <f>SUM(F36:F38)</f>
        <v>12</v>
      </c>
      <c r="G35" s="146"/>
      <c r="P35" s="11"/>
      <c r="Q35" s="22"/>
      <c r="R35" s="23"/>
      <c r="S35" s="33"/>
      <c r="U35" s="27"/>
      <c r="V35" s="1"/>
      <c r="W35" s="1"/>
    </row>
    <row r="36" spans="1:23" ht="15.75" x14ac:dyDescent="0.25">
      <c r="A36" s="89"/>
      <c r="B36" s="13"/>
      <c r="C36" s="68" t="s">
        <v>97</v>
      </c>
      <c r="D36" s="149">
        <f>V6</f>
        <v>54</v>
      </c>
      <c r="E36" s="150"/>
      <c r="F36" s="150">
        <v>2</v>
      </c>
      <c r="G36" s="150"/>
      <c r="P36" s="11"/>
      <c r="Q36" s="22"/>
      <c r="R36" s="23"/>
      <c r="S36" s="33"/>
      <c r="U36" s="27"/>
      <c r="V36" s="1"/>
      <c r="W36" s="1"/>
    </row>
    <row r="37" spans="1:23" ht="15.75" x14ac:dyDescent="0.25">
      <c r="B37" s="13"/>
      <c r="C37" s="55" t="s">
        <v>118</v>
      </c>
      <c r="D37" s="149">
        <f>V15</f>
        <v>53</v>
      </c>
      <c r="E37" s="150"/>
      <c r="F37" s="150">
        <v>5</v>
      </c>
      <c r="G37" s="150"/>
      <c r="P37" s="11"/>
      <c r="Q37" s="22"/>
      <c r="R37" s="23"/>
      <c r="S37" s="33"/>
      <c r="U37" s="27"/>
      <c r="V37" s="1"/>
      <c r="W37" s="1"/>
    </row>
    <row r="38" spans="1:23" ht="15.75" x14ac:dyDescent="0.25">
      <c r="B38" s="13"/>
      <c r="C38" s="68" t="s">
        <v>90</v>
      </c>
      <c r="D38" s="149">
        <f>V27</f>
        <v>53</v>
      </c>
      <c r="E38" s="150"/>
      <c r="F38" s="150">
        <v>5</v>
      </c>
      <c r="G38" s="150"/>
      <c r="P38" s="11"/>
      <c r="Q38" s="22"/>
      <c r="R38" s="23"/>
      <c r="S38" s="33"/>
      <c r="U38" s="27"/>
      <c r="V38" s="1"/>
      <c r="W38" s="1"/>
    </row>
    <row r="39" spans="1:23" ht="7.5" customHeight="1" x14ac:dyDescent="0.25">
      <c r="B39" s="13"/>
      <c r="C39" s="13"/>
      <c r="D39" s="145"/>
      <c r="E39" s="145"/>
      <c r="F39" s="145"/>
      <c r="G39" s="145"/>
      <c r="P39" s="11"/>
      <c r="Q39" s="22"/>
      <c r="R39" s="23"/>
      <c r="S39" s="33"/>
      <c r="U39" s="27"/>
      <c r="V39" s="1"/>
      <c r="W39" s="1"/>
    </row>
    <row r="40" spans="1:23" ht="15.75" x14ac:dyDescent="0.25">
      <c r="A40" s="89"/>
      <c r="B40" s="93" t="s">
        <v>54</v>
      </c>
      <c r="C40" s="95" t="s">
        <v>80</v>
      </c>
      <c r="D40" s="146">
        <f>SUM(D41:D43)</f>
        <v>149</v>
      </c>
      <c r="E40" s="146"/>
      <c r="F40" s="146">
        <f>SUM(F41:F43)</f>
        <v>9</v>
      </c>
      <c r="G40" s="146"/>
      <c r="P40" s="11"/>
      <c r="Q40" s="22"/>
      <c r="R40" s="23"/>
      <c r="S40" s="33"/>
      <c r="U40" s="27"/>
      <c r="V40" s="1"/>
      <c r="W40" s="1"/>
    </row>
    <row r="41" spans="1:23" ht="15.75" x14ac:dyDescent="0.25">
      <c r="B41" s="13"/>
      <c r="C41" s="62" t="s">
        <v>106</v>
      </c>
      <c r="D41" s="149">
        <f>V29</f>
        <v>53</v>
      </c>
      <c r="E41" s="150"/>
      <c r="F41" s="150">
        <v>3</v>
      </c>
      <c r="G41" s="150"/>
      <c r="P41" s="11"/>
      <c r="Q41" s="22"/>
      <c r="R41" s="23"/>
      <c r="S41" s="33"/>
      <c r="U41" s="27"/>
      <c r="V41" s="1"/>
      <c r="W41" s="1"/>
    </row>
    <row r="42" spans="1:23" ht="15.75" x14ac:dyDescent="0.25">
      <c r="B42" s="13"/>
      <c r="C42" s="13" t="s">
        <v>92</v>
      </c>
      <c r="D42" s="149">
        <f>V30</f>
        <v>49</v>
      </c>
      <c r="E42" s="150"/>
      <c r="F42" s="150">
        <v>2</v>
      </c>
      <c r="G42" s="150"/>
      <c r="P42" s="11"/>
      <c r="Q42" s="22"/>
      <c r="R42" s="23"/>
      <c r="S42" s="33"/>
      <c r="U42" s="27"/>
      <c r="V42" s="1"/>
      <c r="W42" s="1"/>
    </row>
    <row r="43" spans="1:23" ht="15.75" x14ac:dyDescent="0.25">
      <c r="B43" s="13"/>
      <c r="C43" s="62" t="s">
        <v>116</v>
      </c>
      <c r="D43" s="149">
        <f>V17</f>
        <v>47</v>
      </c>
      <c r="E43" s="150"/>
      <c r="F43" s="150">
        <v>4</v>
      </c>
      <c r="G43" s="150"/>
      <c r="P43" s="11"/>
      <c r="Q43" s="22"/>
      <c r="R43" s="23"/>
      <c r="S43" s="33"/>
      <c r="U43" s="27"/>
      <c r="V43" s="1"/>
      <c r="W43" s="1"/>
    </row>
    <row r="44" spans="1:23" ht="7.5" customHeight="1" x14ac:dyDescent="0.25">
      <c r="B44" s="89"/>
      <c r="C44" s="13"/>
      <c r="P44" s="11"/>
      <c r="Q44" s="22"/>
      <c r="R44" s="23"/>
      <c r="S44" s="33"/>
      <c r="U44" s="27"/>
      <c r="V44" s="1"/>
      <c r="W44" s="1"/>
    </row>
    <row r="45" spans="1:23" ht="15.75" x14ac:dyDescent="0.25">
      <c r="A45" s="89"/>
      <c r="B45" s="93" t="s">
        <v>55</v>
      </c>
      <c r="C45" s="95" t="s">
        <v>61</v>
      </c>
      <c r="D45" s="147">
        <f>SUM(D46:D48)</f>
        <v>143</v>
      </c>
      <c r="E45" s="148"/>
      <c r="F45" s="147">
        <f>SUM(F46:F48)</f>
        <v>11</v>
      </c>
      <c r="G45" s="148"/>
      <c r="P45" s="11"/>
      <c r="Q45" s="22"/>
      <c r="R45" s="23"/>
      <c r="S45" s="33"/>
      <c r="U45" s="27"/>
      <c r="V45" s="1"/>
      <c r="W45" s="1"/>
    </row>
    <row r="46" spans="1:23" ht="15.75" x14ac:dyDescent="0.25">
      <c r="A46" s="93"/>
      <c r="B46" s="13"/>
      <c r="C46" s="62" t="s">
        <v>130</v>
      </c>
      <c r="D46" s="159">
        <f>V28</f>
        <v>53</v>
      </c>
      <c r="E46" s="158"/>
      <c r="F46" s="157">
        <v>5</v>
      </c>
      <c r="G46" s="158"/>
      <c r="P46" s="11"/>
      <c r="Q46" s="22"/>
      <c r="R46" s="23"/>
      <c r="S46" s="33"/>
      <c r="U46" s="27"/>
      <c r="V46" s="1"/>
      <c r="W46" s="1"/>
    </row>
    <row r="47" spans="1:23" ht="15.75" x14ac:dyDescent="0.25">
      <c r="B47" s="13"/>
      <c r="C47" s="62" t="s">
        <v>112</v>
      </c>
      <c r="D47" s="159">
        <f>V16</f>
        <v>51</v>
      </c>
      <c r="E47" s="158"/>
      <c r="F47" s="157">
        <v>1</v>
      </c>
      <c r="G47" s="158"/>
      <c r="P47" s="11"/>
      <c r="Q47" s="22"/>
      <c r="R47" s="23"/>
      <c r="S47" s="33"/>
      <c r="U47" s="27"/>
      <c r="V47" s="1"/>
      <c r="W47" s="1"/>
    </row>
    <row r="48" spans="1:23" ht="15.75" x14ac:dyDescent="0.25">
      <c r="B48" s="13"/>
      <c r="C48" s="62" t="s">
        <v>132</v>
      </c>
      <c r="D48" s="159">
        <f>V19</f>
        <v>39</v>
      </c>
      <c r="E48" s="158"/>
      <c r="F48" s="157">
        <v>5</v>
      </c>
      <c r="G48" s="158"/>
      <c r="P48" s="11"/>
      <c r="Q48" s="22"/>
      <c r="R48" s="23"/>
      <c r="S48" s="33"/>
      <c r="U48" s="27"/>
      <c r="V48" s="1"/>
      <c r="W48" s="1"/>
    </row>
    <row r="49" spans="1:25" ht="16.5" thickBot="1" x14ac:dyDescent="0.3">
      <c r="A49" s="38"/>
      <c r="B49" s="39"/>
      <c r="C49" s="39"/>
      <c r="D49" s="90"/>
      <c r="E49" s="90"/>
      <c r="F49" s="90"/>
      <c r="G49" s="90"/>
      <c r="H49" s="40"/>
      <c r="I49" s="41"/>
      <c r="J49" s="40"/>
      <c r="K49" s="41"/>
      <c r="L49" s="40"/>
      <c r="M49" s="41"/>
      <c r="N49" s="40"/>
      <c r="O49" s="41"/>
      <c r="P49" s="42"/>
      <c r="Q49" s="43"/>
      <c r="R49" s="44"/>
      <c r="S49" s="45"/>
      <c r="T49" s="49"/>
      <c r="U49" s="46"/>
      <c r="V49" s="47"/>
      <c r="W49" s="47"/>
      <c r="X49" s="47"/>
      <c r="Y49" s="48"/>
    </row>
    <row r="50" spans="1:25" ht="30" customHeight="1" x14ac:dyDescent="0.25">
      <c r="B50" s="13"/>
      <c r="C50" s="13"/>
      <c r="P50" s="11"/>
      <c r="Q50" s="22"/>
      <c r="R50" s="23"/>
      <c r="S50" s="33"/>
      <c r="U50" s="27"/>
      <c r="V50" s="1"/>
      <c r="W50" s="1"/>
    </row>
    <row r="51" spans="1:25" ht="15" customHeight="1" thickBot="1" x14ac:dyDescent="0.3">
      <c r="B51" s="13"/>
      <c r="C51" s="13"/>
      <c r="D51" s="153" t="s">
        <v>14</v>
      </c>
      <c r="E51" s="154"/>
      <c r="F51" s="153" t="s">
        <v>31</v>
      </c>
      <c r="G51" s="154"/>
      <c r="H51" s="153" t="s">
        <v>15</v>
      </c>
      <c r="I51" s="154"/>
      <c r="J51" s="153" t="s">
        <v>16</v>
      </c>
      <c r="K51" s="154"/>
      <c r="L51" s="153" t="s">
        <v>17</v>
      </c>
      <c r="M51" s="154"/>
      <c r="N51" s="153" t="s">
        <v>18</v>
      </c>
      <c r="O51" s="154"/>
      <c r="P51" s="11"/>
      <c r="Q51" s="22"/>
      <c r="R51" s="23"/>
      <c r="S51" s="33"/>
      <c r="U51" s="36"/>
      <c r="V51" s="37" t="s">
        <v>24</v>
      </c>
      <c r="W51" s="37"/>
      <c r="X51" s="24" t="s">
        <v>21</v>
      </c>
      <c r="Y51" s="24" t="s">
        <v>22</v>
      </c>
    </row>
    <row r="52" spans="1:25" ht="18.75" customHeight="1" thickBot="1" x14ac:dyDescent="0.3">
      <c r="A52" s="88" t="s">
        <v>42</v>
      </c>
      <c r="B52" s="151" t="s">
        <v>27</v>
      </c>
      <c r="C52" s="151"/>
      <c r="D52" s="81" t="s">
        <v>19</v>
      </c>
      <c r="E52" s="82" t="s">
        <v>20</v>
      </c>
      <c r="F52" s="81" t="s">
        <v>19</v>
      </c>
      <c r="G52" s="82" t="s">
        <v>20</v>
      </c>
      <c r="H52" s="81" t="s">
        <v>19</v>
      </c>
      <c r="I52" s="82" t="s">
        <v>20</v>
      </c>
      <c r="J52" s="81" t="s">
        <v>19</v>
      </c>
      <c r="K52" s="82" t="s">
        <v>20</v>
      </c>
      <c r="L52" s="81" t="s">
        <v>19</v>
      </c>
      <c r="M52" s="82" t="s">
        <v>20</v>
      </c>
      <c r="N52" s="81" t="s">
        <v>19</v>
      </c>
      <c r="O52" s="82" t="s">
        <v>20</v>
      </c>
      <c r="P52" s="11"/>
      <c r="Q52" s="22"/>
      <c r="R52" s="26"/>
      <c r="S52" s="33"/>
      <c r="U52" s="16" t="s">
        <v>10</v>
      </c>
      <c r="V52" s="52" t="s">
        <v>32</v>
      </c>
      <c r="W52" s="69">
        <v>0</v>
      </c>
    </row>
    <row r="53" spans="1:25" ht="15.75" x14ac:dyDescent="0.25">
      <c r="A53" s="54">
        <v>1</v>
      </c>
      <c r="B53" s="68" t="s">
        <v>97</v>
      </c>
      <c r="C53" s="68" t="s">
        <v>77</v>
      </c>
      <c r="D53" s="113">
        <v>5</v>
      </c>
      <c r="E53" s="114">
        <v>3</v>
      </c>
      <c r="F53" s="113">
        <v>5</v>
      </c>
      <c r="G53" s="114">
        <v>3</v>
      </c>
      <c r="H53" s="113">
        <v>3</v>
      </c>
      <c r="I53" s="114">
        <v>2</v>
      </c>
      <c r="J53" s="113">
        <v>5</v>
      </c>
      <c r="K53" s="114">
        <v>3</v>
      </c>
      <c r="L53" s="113">
        <v>5</v>
      </c>
      <c r="M53" s="114">
        <v>3</v>
      </c>
      <c r="N53" s="113">
        <v>3</v>
      </c>
      <c r="O53" s="114">
        <v>3</v>
      </c>
      <c r="P53" s="57"/>
      <c r="Q53" s="73">
        <f>SUM(D53+F53+H53+J53+L53+N53)</f>
        <v>26</v>
      </c>
      <c r="R53" s="78" t="s">
        <v>11</v>
      </c>
      <c r="S53" s="73">
        <f>SUM(E53+G53+I53+K53+M53+O53)</f>
        <v>17</v>
      </c>
      <c r="T53" s="58"/>
      <c r="U53" s="74">
        <f>SUM(Q53+S53)</f>
        <v>43</v>
      </c>
      <c r="V53" s="59">
        <f>SUM(U53+W$52)</f>
        <v>43</v>
      </c>
      <c r="W53" s="60"/>
      <c r="X53" s="99">
        <v>4</v>
      </c>
      <c r="Y53" s="57"/>
    </row>
    <row r="54" spans="1:25" ht="15.6" customHeight="1" thickBot="1" x14ac:dyDescent="0.3">
      <c r="A54" s="61">
        <v>2</v>
      </c>
      <c r="B54" s="68" t="s">
        <v>91</v>
      </c>
      <c r="C54" s="68" t="s">
        <v>77</v>
      </c>
      <c r="D54" s="113">
        <v>1</v>
      </c>
      <c r="E54" s="114">
        <v>1</v>
      </c>
      <c r="F54" s="113">
        <v>3</v>
      </c>
      <c r="G54" s="114">
        <v>2</v>
      </c>
      <c r="H54" s="113">
        <v>4</v>
      </c>
      <c r="I54" s="114">
        <v>2</v>
      </c>
      <c r="J54" s="113">
        <v>3</v>
      </c>
      <c r="K54" s="114">
        <v>3</v>
      </c>
      <c r="L54" s="113">
        <v>1</v>
      </c>
      <c r="M54" s="114">
        <v>1</v>
      </c>
      <c r="N54" s="113">
        <v>6</v>
      </c>
      <c r="O54" s="114">
        <v>4</v>
      </c>
      <c r="P54" s="64"/>
      <c r="Q54" s="76">
        <f>SUM(D54+F54+H54+J54+L54+N54)</f>
        <v>18</v>
      </c>
      <c r="R54" s="79" t="s">
        <v>11</v>
      </c>
      <c r="S54" s="76">
        <f>SUM(E54+G54+I54+K54+M54+O54)</f>
        <v>13</v>
      </c>
      <c r="T54" s="65"/>
      <c r="U54" s="77">
        <f>SUM(Q54+S54)</f>
        <v>31</v>
      </c>
      <c r="V54" s="66">
        <f>SUM(U54+W$52)</f>
        <v>31</v>
      </c>
      <c r="W54" s="67"/>
      <c r="X54" s="99">
        <v>2</v>
      </c>
      <c r="Y54" s="64"/>
    </row>
    <row r="55" spans="1:25" ht="15.75" x14ac:dyDescent="0.25">
      <c r="A55" s="61">
        <v>3</v>
      </c>
      <c r="B55" s="62" t="s">
        <v>123</v>
      </c>
      <c r="C55" s="62" t="s">
        <v>77</v>
      </c>
      <c r="D55" s="113">
        <v>2</v>
      </c>
      <c r="E55" s="114">
        <v>1</v>
      </c>
      <c r="F55" s="113">
        <v>5</v>
      </c>
      <c r="G55" s="114">
        <v>1</v>
      </c>
      <c r="H55" s="113">
        <v>5</v>
      </c>
      <c r="I55" s="114">
        <v>1</v>
      </c>
      <c r="J55" s="113">
        <v>6</v>
      </c>
      <c r="K55" s="114">
        <v>1</v>
      </c>
      <c r="L55" s="113">
        <v>3</v>
      </c>
      <c r="M55" s="114">
        <v>1</v>
      </c>
      <c r="N55" s="113">
        <v>3</v>
      </c>
      <c r="O55" s="114">
        <v>1</v>
      </c>
      <c r="P55" s="64"/>
      <c r="Q55" s="76">
        <f>SUM(D55+F55+H55+J55+L55+N55)</f>
        <v>24</v>
      </c>
      <c r="R55" s="79" t="s">
        <v>11</v>
      </c>
      <c r="S55" s="76">
        <f>SUM(E55+G55+I55+K55+M55+O55)</f>
        <v>6</v>
      </c>
      <c r="T55" s="65"/>
      <c r="U55" s="77">
        <f>SUM(Q55+S55)</f>
        <v>30</v>
      </c>
      <c r="V55" s="66">
        <f>SUM(U55+W$52)</f>
        <v>30</v>
      </c>
      <c r="W55" s="67"/>
      <c r="X55" s="99">
        <v>0</v>
      </c>
      <c r="Y55" s="64"/>
    </row>
    <row r="56" spans="1:25" ht="16.5" thickBot="1" x14ac:dyDescent="0.3"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4"/>
      <c r="Q56" s="51"/>
      <c r="R56" s="50"/>
      <c r="S56" s="51"/>
      <c r="T56" s="36"/>
      <c r="U56" s="36"/>
      <c r="V56" s="30"/>
      <c r="W56" s="30"/>
    </row>
    <row r="57" spans="1:25" ht="18.75" customHeight="1" thickBot="1" x14ac:dyDescent="0.3">
      <c r="A57" s="88" t="s">
        <v>43</v>
      </c>
      <c r="B57" s="160" t="s">
        <v>2</v>
      </c>
      <c r="C57" s="160"/>
      <c r="D57" s="81" t="s">
        <v>19</v>
      </c>
      <c r="E57" s="82" t="s">
        <v>20</v>
      </c>
      <c r="F57" s="81" t="s">
        <v>19</v>
      </c>
      <c r="G57" s="82" t="s">
        <v>20</v>
      </c>
      <c r="H57" s="81" t="s">
        <v>19</v>
      </c>
      <c r="I57" s="82" t="s">
        <v>20</v>
      </c>
      <c r="J57" s="81" t="s">
        <v>19</v>
      </c>
      <c r="K57" s="82" t="s">
        <v>20</v>
      </c>
      <c r="L57" s="81" t="s">
        <v>19</v>
      </c>
      <c r="M57" s="82" t="s">
        <v>20</v>
      </c>
      <c r="N57" s="81" t="s">
        <v>19</v>
      </c>
      <c r="O57" s="82" t="s">
        <v>20</v>
      </c>
      <c r="P57" s="29"/>
      <c r="Q57" s="51"/>
      <c r="R57" s="50"/>
      <c r="S57" s="51"/>
      <c r="T57" s="36"/>
      <c r="U57" s="16" t="s">
        <v>10</v>
      </c>
      <c r="V57" s="52"/>
      <c r="W57" s="37"/>
    </row>
    <row r="58" spans="1:25" ht="16.899999999999999" customHeight="1" x14ac:dyDescent="0.25">
      <c r="A58" s="54">
        <v>1</v>
      </c>
      <c r="B58" s="55" t="s">
        <v>121</v>
      </c>
      <c r="C58" s="56" t="s">
        <v>77</v>
      </c>
      <c r="D58" s="113">
        <v>6</v>
      </c>
      <c r="E58" s="114">
        <v>4</v>
      </c>
      <c r="F58" s="113">
        <v>4</v>
      </c>
      <c r="G58" s="114">
        <v>2</v>
      </c>
      <c r="H58" s="113">
        <v>6</v>
      </c>
      <c r="I58" s="114">
        <v>3</v>
      </c>
      <c r="J58" s="113">
        <v>6</v>
      </c>
      <c r="K58" s="114">
        <v>3</v>
      </c>
      <c r="L58" s="113">
        <v>6</v>
      </c>
      <c r="M58" s="114">
        <v>3</v>
      </c>
      <c r="N58" s="113">
        <v>6</v>
      </c>
      <c r="O58" s="114">
        <v>4</v>
      </c>
      <c r="P58" s="57"/>
      <c r="Q58" s="73">
        <f>SUM(D58+F58+H58+J58+L58+N58)</f>
        <v>34</v>
      </c>
      <c r="R58" s="78" t="s">
        <v>11</v>
      </c>
      <c r="S58" s="73">
        <f>SUM(E58+G58+I58+K58+M58+O58)</f>
        <v>19</v>
      </c>
      <c r="T58" s="58"/>
      <c r="U58" s="74">
        <f>SUM(Q58+S58)</f>
        <v>53</v>
      </c>
      <c r="V58" s="59">
        <f>SUM(U58+W$52)</f>
        <v>53</v>
      </c>
      <c r="W58" s="60"/>
      <c r="X58" s="99">
        <v>0</v>
      </c>
      <c r="Y58" s="57" t="s">
        <v>68</v>
      </c>
    </row>
    <row r="59" spans="1:25" ht="15.75" x14ac:dyDescent="0.25">
      <c r="A59" s="61">
        <v>2</v>
      </c>
      <c r="B59" s="62" t="s">
        <v>116</v>
      </c>
      <c r="C59" s="68" t="s">
        <v>80</v>
      </c>
      <c r="D59" s="113">
        <v>5</v>
      </c>
      <c r="E59" s="114">
        <v>3</v>
      </c>
      <c r="F59" s="113">
        <v>6</v>
      </c>
      <c r="G59" s="114">
        <v>3</v>
      </c>
      <c r="H59" s="113">
        <v>5</v>
      </c>
      <c r="I59" s="114">
        <v>3</v>
      </c>
      <c r="J59" s="113">
        <v>5</v>
      </c>
      <c r="K59" s="114">
        <v>2</v>
      </c>
      <c r="L59" s="113">
        <v>6</v>
      </c>
      <c r="M59" s="114">
        <v>3</v>
      </c>
      <c r="N59" s="113">
        <v>5</v>
      </c>
      <c r="O59" s="114">
        <v>3</v>
      </c>
      <c r="P59" s="64"/>
      <c r="Q59" s="76">
        <f>SUM(D59+F59+H59+J59+L59+N59)</f>
        <v>32</v>
      </c>
      <c r="R59" s="79" t="s">
        <v>11</v>
      </c>
      <c r="S59" s="76">
        <f>SUM(E59+G59+I59+K59+M59+O59)</f>
        <v>17</v>
      </c>
      <c r="T59" s="65"/>
      <c r="U59" s="77">
        <f>SUM(Q59+S59)</f>
        <v>49</v>
      </c>
      <c r="V59" s="66">
        <f>SUM(U59+W$52)</f>
        <v>49</v>
      </c>
      <c r="W59" s="67"/>
      <c r="X59" s="99">
        <v>3</v>
      </c>
      <c r="Y59" s="64"/>
    </row>
    <row r="60" spans="1:25" ht="15.75" x14ac:dyDescent="0.25">
      <c r="A60" s="61">
        <v>3</v>
      </c>
      <c r="B60" s="62" t="s">
        <v>60</v>
      </c>
      <c r="C60" s="68" t="s">
        <v>61</v>
      </c>
      <c r="D60" s="113">
        <v>4</v>
      </c>
      <c r="E60" s="114">
        <v>2</v>
      </c>
      <c r="F60" s="113">
        <v>5</v>
      </c>
      <c r="G60" s="114">
        <v>3</v>
      </c>
      <c r="H60" s="113">
        <v>5</v>
      </c>
      <c r="I60" s="114">
        <v>2</v>
      </c>
      <c r="J60" s="113">
        <v>5</v>
      </c>
      <c r="K60" s="114">
        <v>3</v>
      </c>
      <c r="L60" s="113">
        <v>5</v>
      </c>
      <c r="M60" s="114">
        <v>3</v>
      </c>
      <c r="N60" s="113">
        <v>4</v>
      </c>
      <c r="O60" s="114">
        <v>3</v>
      </c>
      <c r="P60" s="64"/>
      <c r="Q60" s="76">
        <f>SUM(D60+F60+H60+J60+L60+N60)</f>
        <v>28</v>
      </c>
      <c r="R60" s="79" t="s">
        <v>11</v>
      </c>
      <c r="S60" s="76">
        <f>SUM(E60+G60+I60+K60+M60+O60)</f>
        <v>16</v>
      </c>
      <c r="T60" s="65"/>
      <c r="U60" s="77">
        <f>SUM(Q60+S60)</f>
        <v>44</v>
      </c>
      <c r="V60" s="66">
        <f>SUM(U60+W$52)</f>
        <v>44</v>
      </c>
      <c r="W60" s="67"/>
      <c r="X60" s="99">
        <v>3</v>
      </c>
      <c r="Y60" s="64"/>
    </row>
    <row r="61" spans="1:25" ht="15.75" x14ac:dyDescent="0.25">
      <c r="A61" s="61">
        <v>4</v>
      </c>
      <c r="B61" s="68" t="s">
        <v>98</v>
      </c>
      <c r="C61" s="68" t="s">
        <v>77</v>
      </c>
      <c r="D61" s="113">
        <v>3</v>
      </c>
      <c r="E61" s="114">
        <v>2</v>
      </c>
      <c r="F61" s="113">
        <v>3</v>
      </c>
      <c r="G61" s="114">
        <v>2</v>
      </c>
      <c r="H61" s="113">
        <v>3</v>
      </c>
      <c r="I61" s="114">
        <v>2</v>
      </c>
      <c r="J61" s="113">
        <v>1</v>
      </c>
      <c r="K61" s="114">
        <v>1</v>
      </c>
      <c r="L61" s="113">
        <v>3</v>
      </c>
      <c r="M61" s="114">
        <v>2</v>
      </c>
      <c r="N61" s="113">
        <v>2</v>
      </c>
      <c r="O61" s="114">
        <v>2</v>
      </c>
      <c r="P61" s="64"/>
      <c r="Q61" s="76">
        <f>SUM(D61+F61+H61+J61+L61+N61)</f>
        <v>15</v>
      </c>
      <c r="R61" s="79" t="s">
        <v>11</v>
      </c>
      <c r="S61" s="76">
        <f>SUM(E61+G61+I61+K61+M61+O61)</f>
        <v>11</v>
      </c>
      <c r="T61" s="65"/>
      <c r="U61" s="77">
        <f>SUM(Q61+S61)</f>
        <v>26</v>
      </c>
      <c r="V61" s="66">
        <f>SUM(U61+W$52)</f>
        <v>26</v>
      </c>
      <c r="W61" s="67"/>
      <c r="X61" s="99">
        <v>2</v>
      </c>
      <c r="Y61" s="64"/>
    </row>
    <row r="62" spans="1:25" ht="16.5" thickBot="1" x14ac:dyDescent="0.3">
      <c r="B62" s="13"/>
      <c r="C62" s="13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9"/>
      <c r="Q62" s="51"/>
      <c r="R62" s="50"/>
      <c r="S62" s="51"/>
      <c r="T62" s="36"/>
      <c r="U62" s="36"/>
      <c r="V62" s="30"/>
      <c r="W62" s="30"/>
    </row>
    <row r="63" spans="1:25" ht="18.75" customHeight="1" thickBot="1" x14ac:dyDescent="0.3">
      <c r="A63" s="88" t="s">
        <v>44</v>
      </c>
      <c r="B63" s="160" t="s">
        <v>3</v>
      </c>
      <c r="C63" s="160"/>
      <c r="D63" s="81" t="s">
        <v>19</v>
      </c>
      <c r="E63" s="82" t="s">
        <v>20</v>
      </c>
      <c r="F63" s="81" t="s">
        <v>19</v>
      </c>
      <c r="G63" s="82" t="s">
        <v>20</v>
      </c>
      <c r="H63" s="81" t="s">
        <v>19</v>
      </c>
      <c r="I63" s="82" t="s">
        <v>20</v>
      </c>
      <c r="J63" s="81" t="s">
        <v>19</v>
      </c>
      <c r="K63" s="82" t="s">
        <v>20</v>
      </c>
      <c r="L63" s="81" t="s">
        <v>19</v>
      </c>
      <c r="M63" s="82" t="s">
        <v>20</v>
      </c>
      <c r="N63" s="81" t="s">
        <v>19</v>
      </c>
      <c r="O63" s="82" t="s">
        <v>20</v>
      </c>
      <c r="P63" s="29"/>
      <c r="Q63" s="51"/>
      <c r="R63" s="50"/>
      <c r="S63" s="51"/>
      <c r="T63" s="16"/>
      <c r="U63" s="16" t="s">
        <v>10</v>
      </c>
      <c r="V63" s="52"/>
      <c r="W63" s="37"/>
    </row>
    <row r="64" spans="1:25" ht="15.75" x14ac:dyDescent="0.25">
      <c r="A64" s="54">
        <v>1</v>
      </c>
      <c r="B64" s="55" t="s">
        <v>76</v>
      </c>
      <c r="C64" s="56" t="s">
        <v>77</v>
      </c>
      <c r="D64" s="113">
        <v>6</v>
      </c>
      <c r="E64" s="114">
        <v>4</v>
      </c>
      <c r="F64" s="113">
        <v>6</v>
      </c>
      <c r="G64" s="114">
        <v>3</v>
      </c>
      <c r="H64" s="113">
        <v>6</v>
      </c>
      <c r="I64" s="114">
        <v>3</v>
      </c>
      <c r="J64" s="113">
        <v>6</v>
      </c>
      <c r="K64" s="114">
        <v>3</v>
      </c>
      <c r="L64" s="113">
        <v>6</v>
      </c>
      <c r="M64" s="114">
        <v>3</v>
      </c>
      <c r="N64" s="113">
        <v>6</v>
      </c>
      <c r="O64" s="114">
        <v>4</v>
      </c>
      <c r="P64" s="57"/>
      <c r="Q64" s="73">
        <f>SUM(D64+F64+H64+J64+L64+N64)</f>
        <v>36</v>
      </c>
      <c r="R64" s="78" t="s">
        <v>11</v>
      </c>
      <c r="S64" s="73">
        <f>SUM(E64+G64+I64+K64+M64+O64)</f>
        <v>20</v>
      </c>
      <c r="T64" s="58"/>
      <c r="U64" s="74">
        <f>SUM(Q64+S64)</f>
        <v>56</v>
      </c>
      <c r="V64" s="59">
        <f>SUM(U64+W$52)</f>
        <v>56</v>
      </c>
      <c r="W64" s="60"/>
      <c r="X64" s="99">
        <v>5</v>
      </c>
      <c r="Y64" s="57" t="s">
        <v>136</v>
      </c>
    </row>
    <row r="65" spans="1:25" ht="15.75" x14ac:dyDescent="0.25">
      <c r="A65" s="61">
        <v>2</v>
      </c>
      <c r="B65" s="62" t="s">
        <v>130</v>
      </c>
      <c r="C65" s="68" t="s">
        <v>61</v>
      </c>
      <c r="D65" s="113">
        <v>6</v>
      </c>
      <c r="E65" s="114">
        <v>4</v>
      </c>
      <c r="F65" s="113">
        <v>6</v>
      </c>
      <c r="G65" s="114">
        <v>3</v>
      </c>
      <c r="H65" s="113">
        <v>6</v>
      </c>
      <c r="I65" s="114">
        <v>3</v>
      </c>
      <c r="J65" s="113">
        <v>6</v>
      </c>
      <c r="K65" s="114">
        <v>3</v>
      </c>
      <c r="L65" s="113">
        <v>6</v>
      </c>
      <c r="M65" s="114">
        <v>3</v>
      </c>
      <c r="N65" s="113">
        <v>6</v>
      </c>
      <c r="O65" s="114">
        <v>4</v>
      </c>
      <c r="P65" s="64"/>
      <c r="Q65" s="76">
        <f>SUM(D65+F65+H65+J65+L65+N65)</f>
        <v>36</v>
      </c>
      <c r="R65" s="79" t="s">
        <v>11</v>
      </c>
      <c r="S65" s="76">
        <f>SUM(E65+G65+I65+K65+M65+O65)</f>
        <v>20</v>
      </c>
      <c r="T65" s="65"/>
      <c r="U65" s="77">
        <f>SUM(Q65+S65)</f>
        <v>56</v>
      </c>
      <c r="V65" s="66">
        <f>SUM(U65+W$52)</f>
        <v>56</v>
      </c>
      <c r="W65" s="67"/>
      <c r="X65" s="99">
        <v>4</v>
      </c>
      <c r="Y65" s="64" t="s">
        <v>136</v>
      </c>
    </row>
    <row r="66" spans="1:25" ht="15.75" x14ac:dyDescent="0.25">
      <c r="A66" s="61">
        <v>3</v>
      </c>
      <c r="B66" s="68" t="s">
        <v>94</v>
      </c>
      <c r="C66" s="68" t="s">
        <v>77</v>
      </c>
      <c r="D66" s="113">
        <v>6</v>
      </c>
      <c r="E66" s="114">
        <v>4</v>
      </c>
      <c r="F66" s="113">
        <v>3</v>
      </c>
      <c r="G66" s="114">
        <v>2</v>
      </c>
      <c r="H66" s="113">
        <v>6</v>
      </c>
      <c r="I66" s="114">
        <v>3</v>
      </c>
      <c r="J66" s="113">
        <v>6</v>
      </c>
      <c r="K66" s="114">
        <v>3</v>
      </c>
      <c r="L66" s="113">
        <v>3</v>
      </c>
      <c r="M66" s="114">
        <v>2</v>
      </c>
      <c r="N66" s="113">
        <v>6</v>
      </c>
      <c r="O66" s="114">
        <v>4</v>
      </c>
      <c r="P66" s="64"/>
      <c r="Q66" s="76">
        <f>SUM(D66+F66+H66+J66+L66+N66)</f>
        <v>30</v>
      </c>
      <c r="R66" s="79" t="s">
        <v>11</v>
      </c>
      <c r="S66" s="76">
        <f>SUM(E66+G66+I66+K66+M66+O66)</f>
        <v>18</v>
      </c>
      <c r="T66" s="65"/>
      <c r="U66" s="77">
        <f>SUM(Q66+S66)</f>
        <v>48</v>
      </c>
      <c r="V66" s="66">
        <f>SUM(U66+W$52)</f>
        <v>48</v>
      </c>
      <c r="W66" s="67"/>
      <c r="X66" s="99">
        <v>2</v>
      </c>
      <c r="Y66" s="64"/>
    </row>
    <row r="67" spans="1:25" ht="15.75" x14ac:dyDescent="0.25">
      <c r="A67" s="61">
        <v>4</v>
      </c>
      <c r="B67" s="62" t="s">
        <v>86</v>
      </c>
      <c r="C67" s="55" t="s">
        <v>84</v>
      </c>
      <c r="D67" s="113">
        <v>5</v>
      </c>
      <c r="E67" s="114">
        <v>3</v>
      </c>
      <c r="F67" s="113">
        <v>4</v>
      </c>
      <c r="G67" s="114">
        <v>3</v>
      </c>
      <c r="H67" s="113">
        <v>3</v>
      </c>
      <c r="I67" s="114">
        <v>2</v>
      </c>
      <c r="J67" s="113">
        <v>6</v>
      </c>
      <c r="K67" s="114">
        <v>3</v>
      </c>
      <c r="L67" s="113">
        <v>4</v>
      </c>
      <c r="M67" s="114">
        <v>3</v>
      </c>
      <c r="N67" s="113">
        <v>3</v>
      </c>
      <c r="O67" s="114">
        <v>3</v>
      </c>
      <c r="P67" s="64"/>
      <c r="Q67" s="76">
        <f>SUM(D67+F67+H67+J67+L67+N67)</f>
        <v>25</v>
      </c>
      <c r="R67" s="79" t="s">
        <v>11</v>
      </c>
      <c r="S67" s="76">
        <f>SUM(E67+G67+I67+K67+M67+O67)</f>
        <v>17</v>
      </c>
      <c r="T67" s="65"/>
      <c r="U67" s="77">
        <f>SUM(Q67+S67)</f>
        <v>42</v>
      </c>
      <c r="V67" s="66">
        <f>SUM(U67+W$52)</f>
        <v>42</v>
      </c>
      <c r="W67" s="67"/>
      <c r="X67" s="99">
        <v>2</v>
      </c>
      <c r="Y67" s="64"/>
    </row>
    <row r="68" spans="1:25" ht="15.75" x14ac:dyDescent="0.25">
      <c r="B68" s="13"/>
      <c r="C68" s="13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29"/>
      <c r="Q68" s="51"/>
      <c r="R68" s="50"/>
      <c r="S68" s="51"/>
      <c r="T68" s="36"/>
      <c r="U68" s="27"/>
      <c r="V68" s="30"/>
      <c r="W68" s="30"/>
    </row>
    <row r="69" spans="1:25" ht="15.75" x14ac:dyDescent="0.25">
      <c r="B69" s="92" t="s">
        <v>56</v>
      </c>
      <c r="C69" s="94" t="s">
        <v>25</v>
      </c>
      <c r="D69" s="152" t="s">
        <v>10</v>
      </c>
      <c r="E69" s="152"/>
      <c r="F69" s="152" t="s">
        <v>23</v>
      </c>
      <c r="G69" s="152"/>
      <c r="H69" s="16"/>
      <c r="I69" s="16"/>
      <c r="J69" s="16"/>
      <c r="K69" s="16"/>
      <c r="L69" s="16"/>
      <c r="M69" s="16"/>
      <c r="N69" s="16"/>
      <c r="O69" s="16"/>
      <c r="P69" s="29"/>
      <c r="Q69" s="51"/>
      <c r="R69" s="50"/>
      <c r="S69" s="51"/>
      <c r="T69" s="36"/>
      <c r="U69" s="27"/>
      <c r="V69" s="30"/>
      <c r="W69" s="30"/>
    </row>
    <row r="70" spans="1:25" ht="15.75" x14ac:dyDescent="0.25">
      <c r="B70" s="93" t="s">
        <v>53</v>
      </c>
      <c r="C70" s="132" t="s">
        <v>77</v>
      </c>
      <c r="D70" s="146">
        <f>SUM(D71:D73)</f>
        <v>157</v>
      </c>
      <c r="E70" s="146"/>
      <c r="F70" s="146">
        <f>SUM(F71:F73)</f>
        <v>7</v>
      </c>
      <c r="G70" s="146"/>
      <c r="H70" s="16"/>
      <c r="I70" s="16"/>
      <c r="J70" s="16"/>
      <c r="K70" s="16"/>
      <c r="L70" s="16"/>
      <c r="M70" s="16"/>
      <c r="N70" s="16"/>
      <c r="O70" s="16"/>
      <c r="P70" s="29"/>
      <c r="Q70" s="51"/>
      <c r="R70" s="50"/>
      <c r="S70" s="51"/>
      <c r="T70" s="36"/>
      <c r="U70" s="27"/>
      <c r="V70" s="30"/>
      <c r="W70" s="30"/>
    </row>
    <row r="71" spans="1:25" ht="15.75" x14ac:dyDescent="0.25">
      <c r="B71" s="13"/>
      <c r="C71" s="55" t="s">
        <v>76</v>
      </c>
      <c r="D71" s="149">
        <f>V64</f>
        <v>56</v>
      </c>
      <c r="E71" s="150"/>
      <c r="F71" s="150">
        <v>5</v>
      </c>
      <c r="G71" s="150"/>
      <c r="H71" s="16"/>
      <c r="I71" s="16"/>
      <c r="J71" s="16"/>
      <c r="K71" s="16"/>
      <c r="L71" s="16"/>
      <c r="M71" s="16"/>
      <c r="N71" s="16"/>
      <c r="O71" s="16"/>
      <c r="P71" s="29"/>
      <c r="Q71" s="51"/>
      <c r="R71" s="50"/>
      <c r="S71" s="51"/>
      <c r="T71" s="36"/>
      <c r="U71" s="27"/>
      <c r="V71" s="30"/>
      <c r="W71" s="30"/>
    </row>
    <row r="72" spans="1:25" ht="15.75" x14ac:dyDescent="0.25">
      <c r="B72" s="13"/>
      <c r="C72" s="55" t="s">
        <v>121</v>
      </c>
      <c r="D72" s="149">
        <f>V58</f>
        <v>53</v>
      </c>
      <c r="E72" s="150"/>
      <c r="F72" s="150">
        <v>0</v>
      </c>
      <c r="G72" s="150"/>
      <c r="H72" s="16"/>
      <c r="I72" s="16"/>
      <c r="J72" s="16"/>
      <c r="K72" s="16"/>
      <c r="L72" s="16"/>
      <c r="M72" s="16"/>
      <c r="N72" s="16"/>
      <c r="O72" s="16"/>
      <c r="P72" s="29"/>
      <c r="Q72" s="51"/>
      <c r="R72" s="50"/>
      <c r="S72" s="51"/>
      <c r="T72" s="36"/>
      <c r="U72" s="27"/>
      <c r="V72" s="30"/>
      <c r="W72" s="30"/>
    </row>
    <row r="73" spans="1:25" ht="15.75" x14ac:dyDescent="0.25">
      <c r="B73" s="13"/>
      <c r="C73" s="68" t="s">
        <v>94</v>
      </c>
      <c r="D73" s="149">
        <f>V66</f>
        <v>48</v>
      </c>
      <c r="E73" s="150"/>
      <c r="F73" s="150">
        <v>2</v>
      </c>
      <c r="G73" s="150"/>
      <c r="H73" s="16"/>
      <c r="I73" s="16"/>
      <c r="J73" s="16"/>
      <c r="K73" s="16"/>
      <c r="L73" s="16"/>
      <c r="M73" s="16"/>
      <c r="N73" s="16"/>
      <c r="O73" s="16"/>
      <c r="P73" s="29"/>
      <c r="Q73" s="51"/>
      <c r="R73" s="50"/>
      <c r="S73" s="51"/>
      <c r="T73" s="36"/>
      <c r="U73" s="27"/>
      <c r="V73" s="30"/>
      <c r="W73" s="30"/>
    </row>
    <row r="74" spans="1:25" ht="15.75" x14ac:dyDescent="0.25">
      <c r="B74" s="13"/>
      <c r="C74" s="13"/>
      <c r="D74" s="27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29"/>
      <c r="Q74" s="51"/>
      <c r="R74" s="50"/>
      <c r="S74" s="51"/>
      <c r="T74" s="36"/>
      <c r="U74" s="27"/>
      <c r="V74" s="30"/>
      <c r="W74" s="30"/>
    </row>
    <row r="75" spans="1:25" ht="15.75" x14ac:dyDescent="0.25">
      <c r="B75" s="13"/>
      <c r="C75" s="13"/>
      <c r="D75" s="16"/>
      <c r="E75" s="16"/>
      <c r="F75" s="16"/>
      <c r="G75" s="16"/>
      <c r="P75" s="29"/>
      <c r="Q75" s="53"/>
      <c r="R75" s="80"/>
      <c r="S75" s="53"/>
      <c r="T75" s="21"/>
      <c r="U75" s="27"/>
      <c r="V75" s="36"/>
      <c r="W75" s="36"/>
    </row>
    <row r="76" spans="1:25" ht="27.6" customHeight="1" x14ac:dyDescent="0.25">
      <c r="A76" s="83" t="str">
        <f>'VF2 C-J-V'!A83</f>
        <v>upprättad av Annika Larsson &amp; Lottie Paulus 2023-02-26</v>
      </c>
      <c r="B76" s="35"/>
      <c r="C76" s="35"/>
      <c r="F76" s="9"/>
      <c r="G76" s="15" t="s">
        <v>142</v>
      </c>
      <c r="P76" s="29"/>
      <c r="Q76" s="53"/>
      <c r="R76" s="80"/>
      <c r="S76" s="53"/>
      <c r="T76" s="21"/>
      <c r="U76" s="27"/>
      <c r="V76" s="36"/>
      <c r="W76" s="36"/>
    </row>
    <row r="77" spans="1:25" x14ac:dyDescent="0.35">
      <c r="Y77" s="6"/>
    </row>
  </sheetData>
  <sortState ref="B25:X32">
    <sortCondition descending="1" ref="U25:U32"/>
  </sortState>
  <mergeCells count="57">
    <mergeCell ref="A1:Y1"/>
    <mergeCell ref="B5:C5"/>
    <mergeCell ref="B14:C14"/>
    <mergeCell ref="B24:C24"/>
    <mergeCell ref="B57:C57"/>
    <mergeCell ref="D4:E4"/>
    <mergeCell ref="F4:G4"/>
    <mergeCell ref="H4:I4"/>
    <mergeCell ref="J4:K4"/>
    <mergeCell ref="D34:E34"/>
    <mergeCell ref="F38:G38"/>
    <mergeCell ref="D47:E47"/>
    <mergeCell ref="F47:G47"/>
    <mergeCell ref="D48:E48"/>
    <mergeCell ref="F48:G48"/>
    <mergeCell ref="D40:E40"/>
    <mergeCell ref="D43:E43"/>
    <mergeCell ref="F43:G43"/>
    <mergeCell ref="B63:C63"/>
    <mergeCell ref="L4:M4"/>
    <mergeCell ref="N4:O4"/>
    <mergeCell ref="D51:E51"/>
    <mergeCell ref="F51:G51"/>
    <mergeCell ref="H51:I51"/>
    <mergeCell ref="J51:K51"/>
    <mergeCell ref="L51:M51"/>
    <mergeCell ref="N51:O51"/>
    <mergeCell ref="B52:C52"/>
    <mergeCell ref="F34:G34"/>
    <mergeCell ref="D35:E35"/>
    <mergeCell ref="F35:G35"/>
    <mergeCell ref="D37:E37"/>
    <mergeCell ref="D36:E36"/>
    <mergeCell ref="F36:G36"/>
    <mergeCell ref="D42:E42"/>
    <mergeCell ref="F42:G42"/>
    <mergeCell ref="D39:E39"/>
    <mergeCell ref="F39:G39"/>
    <mergeCell ref="F40:G40"/>
    <mergeCell ref="D41:E41"/>
    <mergeCell ref="F41:G41"/>
    <mergeCell ref="F37:G37"/>
    <mergeCell ref="D38:E38"/>
    <mergeCell ref="D73:E73"/>
    <mergeCell ref="F73:G73"/>
    <mergeCell ref="D69:E69"/>
    <mergeCell ref="F69:G69"/>
    <mergeCell ref="D70:E70"/>
    <mergeCell ref="F70:G70"/>
    <mergeCell ref="D71:E71"/>
    <mergeCell ref="F71:G71"/>
    <mergeCell ref="F45:G45"/>
    <mergeCell ref="D45:E45"/>
    <mergeCell ref="F46:G46"/>
    <mergeCell ref="D46:E46"/>
    <mergeCell ref="D72:E72"/>
    <mergeCell ref="F72:G72"/>
  </mergeCells>
  <phoneticPr fontId="0" type="noConversion"/>
  <pageMargins left="1.0236220472440944" right="0.70866141732283472" top="0.55118110236220474" bottom="0.55118110236220474" header="0.31496062992125984" footer="0.31496062992125984"/>
  <pageSetup paperSize="9" scale="6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view="pageBreakPreview" zoomScale="130" zoomScaleNormal="100" zoomScaleSheetLayoutView="130" workbookViewId="0">
      <pane ySplit="1" topLeftCell="A2" activePane="bottomLeft" state="frozen"/>
      <selection activeCell="F45" sqref="F45:G45"/>
      <selection pane="bottomLeft" activeCell="F45" sqref="F45:G45"/>
    </sheetView>
  </sheetViews>
  <sheetFormatPr defaultRowHeight="23.25" x14ac:dyDescent="0.35"/>
  <cols>
    <col min="1" max="1" width="4" style="6" bestFit="1" customWidth="1"/>
    <col min="2" max="2" width="24.5703125" style="6" bestFit="1" customWidth="1"/>
    <col min="3" max="3" width="22.140625" style="6" bestFit="1" customWidth="1"/>
    <col min="4" max="4" width="3" style="9" customWidth="1"/>
    <col min="5" max="7" width="3" style="15" customWidth="1"/>
    <col min="8" max="8" width="3" style="9" customWidth="1"/>
    <col min="9" max="9" width="3" style="15" customWidth="1"/>
    <col min="10" max="10" width="3" style="9" customWidth="1"/>
    <col min="11" max="11" width="3" style="15" customWidth="1"/>
    <col min="12" max="12" width="3" style="9" customWidth="1"/>
    <col min="13" max="13" width="3" style="15" customWidth="1"/>
    <col min="14" max="14" width="3" style="9" customWidth="1"/>
    <col min="15" max="15" width="3" style="15" customWidth="1"/>
    <col min="16" max="16" width="3.140625" style="3" customWidth="1"/>
    <col min="17" max="17" width="3.140625" style="19" customWidth="1"/>
    <col min="18" max="18" width="2" style="20" bestFit="1" customWidth="1"/>
    <col min="19" max="19" width="3.140625" style="32" customWidth="1"/>
    <col min="20" max="20" width="2.5703125" style="7" customWidth="1"/>
    <col min="21" max="21" width="4.28515625" style="16" bestFit="1" customWidth="1"/>
    <col min="22" max="22" width="10.140625" style="26" bestFit="1" customWidth="1"/>
    <col min="23" max="23" width="1.85546875" style="26" bestFit="1" customWidth="1"/>
    <col min="24" max="24" width="4.28515625" style="1" bestFit="1" customWidth="1"/>
    <col min="25" max="25" width="3.85546875" style="29" bestFit="1" customWidth="1"/>
  </cols>
  <sheetData>
    <row r="1" spans="1:25" s="2" customFormat="1" ht="30" customHeight="1" x14ac:dyDescent="0.5">
      <c r="A1" s="156" t="str">
        <f>'VF2 C-J-V'!A1:Y1</f>
        <v>Vinterfält 2    2023-02-26   Poängfält    Västjämtens PK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5" s="2" customFormat="1" ht="18.75" customHeight="1" x14ac:dyDescent="0.4">
      <c r="A2" s="4"/>
      <c r="B2" s="70" t="s">
        <v>30</v>
      </c>
      <c r="C2" s="4"/>
      <c r="D2" s="7"/>
      <c r="E2" s="14"/>
      <c r="F2" s="14"/>
      <c r="G2" s="14"/>
      <c r="H2" s="7"/>
      <c r="I2" s="14"/>
      <c r="J2" s="9"/>
      <c r="K2" s="14"/>
      <c r="L2" s="7"/>
      <c r="M2" s="14"/>
      <c r="N2" s="7"/>
      <c r="O2" s="7"/>
      <c r="P2" s="4"/>
      <c r="Q2" s="19"/>
      <c r="R2" s="20"/>
      <c r="S2" s="31"/>
      <c r="T2" s="4"/>
      <c r="U2" s="16"/>
      <c r="V2" s="25"/>
      <c r="W2" s="25"/>
      <c r="X2" s="12"/>
      <c r="Y2" s="97" t="s">
        <v>57</v>
      </c>
    </row>
    <row r="3" spans="1:25" ht="37.5" customHeight="1" x14ac:dyDescent="0.45">
      <c r="B3" s="3"/>
    </row>
    <row r="4" spans="1:25" ht="15" customHeight="1" thickBot="1" x14ac:dyDescent="0.3">
      <c r="B4" s="13"/>
      <c r="C4" s="34"/>
      <c r="D4" s="153" t="s">
        <v>14</v>
      </c>
      <c r="E4" s="154"/>
      <c r="F4" s="153" t="s">
        <v>31</v>
      </c>
      <c r="G4" s="154"/>
      <c r="H4" s="153" t="s">
        <v>15</v>
      </c>
      <c r="I4" s="154"/>
      <c r="J4" s="153" t="s">
        <v>16</v>
      </c>
      <c r="K4" s="154"/>
      <c r="L4" s="153" t="s">
        <v>17</v>
      </c>
      <c r="M4" s="154"/>
      <c r="N4" s="153" t="s">
        <v>18</v>
      </c>
      <c r="O4" s="154"/>
      <c r="P4" s="11"/>
      <c r="Q4" s="22"/>
      <c r="R4" s="23"/>
      <c r="S4" s="33"/>
      <c r="T4" s="17"/>
      <c r="U4" s="27"/>
      <c r="V4" s="37" t="s">
        <v>24</v>
      </c>
      <c r="W4" s="37"/>
      <c r="X4" s="24" t="s">
        <v>21</v>
      </c>
      <c r="Y4" s="24" t="s">
        <v>22</v>
      </c>
    </row>
    <row r="5" spans="1:25" ht="18.75" customHeight="1" thickBot="1" x14ac:dyDescent="0.3">
      <c r="A5" s="88" t="s">
        <v>36</v>
      </c>
      <c r="B5" s="151" t="s">
        <v>28</v>
      </c>
      <c r="C5" s="151"/>
      <c r="D5" s="81" t="s">
        <v>19</v>
      </c>
      <c r="E5" s="82" t="s">
        <v>20</v>
      </c>
      <c r="F5" s="81" t="s">
        <v>19</v>
      </c>
      <c r="G5" s="82" t="s">
        <v>20</v>
      </c>
      <c r="H5" s="81" t="s">
        <v>19</v>
      </c>
      <c r="I5" s="82" t="s">
        <v>20</v>
      </c>
      <c r="J5" s="81" t="s">
        <v>19</v>
      </c>
      <c r="K5" s="82" t="s">
        <v>20</v>
      </c>
      <c r="L5" s="81" t="s">
        <v>19</v>
      </c>
      <c r="M5" s="82" t="s">
        <v>20</v>
      </c>
      <c r="N5" s="81" t="s">
        <v>19</v>
      </c>
      <c r="O5" s="82" t="s">
        <v>20</v>
      </c>
      <c r="P5" s="11"/>
      <c r="Q5" s="22"/>
      <c r="R5" s="23"/>
      <c r="S5" s="33"/>
      <c r="T5" s="17"/>
      <c r="U5" s="16" t="s">
        <v>10</v>
      </c>
      <c r="V5" s="52" t="s">
        <v>32</v>
      </c>
      <c r="W5" s="69">
        <v>1</v>
      </c>
    </row>
    <row r="6" spans="1:25" ht="15.75" x14ac:dyDescent="0.25">
      <c r="A6" s="54">
        <v>1</v>
      </c>
      <c r="B6" s="68" t="s">
        <v>108</v>
      </c>
      <c r="C6" s="68" t="s">
        <v>80</v>
      </c>
      <c r="D6" s="113">
        <v>0</v>
      </c>
      <c r="E6" s="114">
        <v>0</v>
      </c>
      <c r="F6" s="113">
        <v>1</v>
      </c>
      <c r="G6" s="114">
        <v>1</v>
      </c>
      <c r="H6" s="113">
        <v>1</v>
      </c>
      <c r="I6" s="114">
        <v>1</v>
      </c>
      <c r="J6" s="113">
        <v>3</v>
      </c>
      <c r="K6" s="114">
        <v>1</v>
      </c>
      <c r="L6" s="113">
        <v>0</v>
      </c>
      <c r="M6" s="114">
        <v>0</v>
      </c>
      <c r="N6" s="113">
        <v>0</v>
      </c>
      <c r="O6" s="114">
        <v>0</v>
      </c>
      <c r="P6" s="57"/>
      <c r="Q6" s="73">
        <f>SUM(D6+F6+H6+J6+L6+N6)</f>
        <v>5</v>
      </c>
      <c r="R6" s="78" t="s">
        <v>11</v>
      </c>
      <c r="S6" s="73">
        <f>SUM(E6+G6+I6+K6+M6+O6)</f>
        <v>3</v>
      </c>
      <c r="T6" s="58"/>
      <c r="U6" s="74">
        <f>SUM(Q6+S6)</f>
        <v>8</v>
      </c>
      <c r="V6" s="59">
        <f>SUM(U6+W$5)</f>
        <v>9</v>
      </c>
      <c r="W6" s="59"/>
      <c r="X6" s="99">
        <v>1</v>
      </c>
      <c r="Y6" s="57"/>
    </row>
    <row r="7" spans="1:25" ht="16.149999999999999" thickBot="1" x14ac:dyDescent="0.35">
      <c r="B7" s="13"/>
      <c r="C7" s="3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29"/>
      <c r="Q7" s="51"/>
      <c r="R7" s="50"/>
      <c r="S7" s="51"/>
      <c r="T7" s="21"/>
      <c r="U7" s="27"/>
      <c r="V7" s="36"/>
      <c r="W7" s="36"/>
    </row>
    <row r="8" spans="1:25" ht="18.75" customHeight="1" thickBot="1" x14ac:dyDescent="0.35">
      <c r="A8" s="88" t="s">
        <v>37</v>
      </c>
      <c r="B8" s="161" t="s">
        <v>6</v>
      </c>
      <c r="C8" s="162"/>
      <c r="D8" s="81" t="s">
        <v>19</v>
      </c>
      <c r="E8" s="82" t="s">
        <v>20</v>
      </c>
      <c r="F8" s="81" t="s">
        <v>19</v>
      </c>
      <c r="G8" s="82" t="s">
        <v>20</v>
      </c>
      <c r="H8" s="81" t="s">
        <v>19</v>
      </c>
      <c r="I8" s="82" t="s">
        <v>20</v>
      </c>
      <c r="J8" s="81" t="s">
        <v>19</v>
      </c>
      <c r="K8" s="82" t="s">
        <v>20</v>
      </c>
      <c r="L8" s="81" t="s">
        <v>19</v>
      </c>
      <c r="M8" s="82" t="s">
        <v>20</v>
      </c>
      <c r="N8" s="81" t="s">
        <v>19</v>
      </c>
      <c r="O8" s="82" t="s">
        <v>20</v>
      </c>
      <c r="P8" s="29"/>
      <c r="Q8" s="51"/>
      <c r="R8" s="50"/>
      <c r="S8" s="51"/>
      <c r="T8" s="16"/>
      <c r="U8" s="16" t="s">
        <v>10</v>
      </c>
      <c r="V8" s="52"/>
      <c r="W8" s="37"/>
    </row>
    <row r="9" spans="1:25" ht="15.75" x14ac:dyDescent="0.25">
      <c r="A9" s="6">
        <v>1</v>
      </c>
      <c r="B9" s="55" t="s">
        <v>118</v>
      </c>
      <c r="C9" s="13" t="s">
        <v>77</v>
      </c>
      <c r="D9" s="113">
        <v>4</v>
      </c>
      <c r="E9" s="114">
        <v>4</v>
      </c>
      <c r="F9" s="113">
        <v>5</v>
      </c>
      <c r="G9" s="114">
        <v>3</v>
      </c>
      <c r="H9" s="113">
        <v>5</v>
      </c>
      <c r="I9" s="114">
        <v>3</v>
      </c>
      <c r="J9" s="113">
        <v>6</v>
      </c>
      <c r="K9" s="114">
        <v>3</v>
      </c>
      <c r="L9" s="113">
        <v>3</v>
      </c>
      <c r="M9" s="114">
        <v>2</v>
      </c>
      <c r="N9" s="113">
        <v>4</v>
      </c>
      <c r="O9" s="114">
        <v>4</v>
      </c>
      <c r="P9" s="29"/>
      <c r="Q9" s="53">
        <f>SUM(D9+F9+H9+J9+L9+N9)</f>
        <v>27</v>
      </c>
      <c r="R9" s="80" t="s">
        <v>11</v>
      </c>
      <c r="S9" s="53">
        <f>SUM(E9+G9+I9+K9+M9+O9)</f>
        <v>19</v>
      </c>
      <c r="T9" s="21"/>
      <c r="U9" s="27">
        <f>SUM(Q9+S9)</f>
        <v>46</v>
      </c>
      <c r="V9" s="36">
        <f>SUM(U9+W$5)</f>
        <v>47</v>
      </c>
      <c r="W9" s="36"/>
      <c r="X9" s="101">
        <v>1</v>
      </c>
    </row>
    <row r="10" spans="1:25" ht="15.75" x14ac:dyDescent="0.25">
      <c r="A10" s="61">
        <v>2</v>
      </c>
      <c r="B10" s="62" t="s">
        <v>79</v>
      </c>
      <c r="C10" s="62" t="s">
        <v>80</v>
      </c>
      <c r="D10" s="113">
        <v>4</v>
      </c>
      <c r="E10" s="114">
        <v>2</v>
      </c>
      <c r="F10" s="113">
        <v>4</v>
      </c>
      <c r="G10" s="114">
        <v>2</v>
      </c>
      <c r="H10" s="113">
        <v>4</v>
      </c>
      <c r="I10" s="114">
        <v>2</v>
      </c>
      <c r="J10" s="113">
        <v>6</v>
      </c>
      <c r="K10" s="114">
        <v>2</v>
      </c>
      <c r="L10" s="113">
        <v>4</v>
      </c>
      <c r="M10" s="114">
        <v>1</v>
      </c>
      <c r="N10" s="113">
        <v>5</v>
      </c>
      <c r="O10" s="114">
        <v>2</v>
      </c>
      <c r="P10" s="64"/>
      <c r="Q10" s="76">
        <f>SUM(D10+F10+H10+J10+L10+N10)</f>
        <v>27</v>
      </c>
      <c r="R10" s="79" t="s">
        <v>11</v>
      </c>
      <c r="S10" s="76">
        <f>SUM(E10+G10+I10+K10+M10+O10)</f>
        <v>11</v>
      </c>
      <c r="T10" s="65"/>
      <c r="U10" s="77">
        <f>SUM(Q10+S10)</f>
        <v>38</v>
      </c>
      <c r="V10" s="66">
        <f>SUM(U10+W$5)</f>
        <v>39</v>
      </c>
      <c r="W10" s="66"/>
      <c r="X10" s="99">
        <v>2</v>
      </c>
      <c r="Y10" s="64"/>
    </row>
    <row r="11" spans="1:25" ht="15.6" x14ac:dyDescent="0.3">
      <c r="A11" s="61">
        <v>3</v>
      </c>
      <c r="B11" s="62" t="s">
        <v>121</v>
      </c>
      <c r="C11" s="68" t="s">
        <v>77</v>
      </c>
      <c r="D11" s="113">
        <v>4</v>
      </c>
      <c r="E11" s="114">
        <v>3</v>
      </c>
      <c r="F11" s="113">
        <v>2</v>
      </c>
      <c r="G11" s="114">
        <v>2</v>
      </c>
      <c r="H11" s="113">
        <v>6</v>
      </c>
      <c r="I11" s="114">
        <v>3</v>
      </c>
      <c r="J11" s="113">
        <v>2</v>
      </c>
      <c r="K11" s="114">
        <v>1</v>
      </c>
      <c r="L11" s="113">
        <v>3</v>
      </c>
      <c r="M11" s="114">
        <v>1</v>
      </c>
      <c r="N11" s="113">
        <v>5</v>
      </c>
      <c r="O11" s="114">
        <v>3</v>
      </c>
      <c r="P11" s="64"/>
      <c r="Q11" s="76">
        <f>SUM(D11+F11+H11+J11+L11+N11)</f>
        <v>22</v>
      </c>
      <c r="R11" s="79" t="s">
        <v>11</v>
      </c>
      <c r="S11" s="76">
        <f>SUM(E11+G11+I11+K11+M11+O11)</f>
        <v>13</v>
      </c>
      <c r="T11" s="65"/>
      <c r="U11" s="77">
        <f>SUM(Q11+S11)</f>
        <v>35</v>
      </c>
      <c r="V11" s="66">
        <f>SUM(U11+W$5)</f>
        <v>36</v>
      </c>
      <c r="W11" s="66"/>
      <c r="X11" s="99">
        <v>0</v>
      </c>
      <c r="Y11" s="64"/>
    </row>
    <row r="12" spans="1:25" ht="15.6" x14ac:dyDescent="0.3">
      <c r="A12" s="61">
        <v>4</v>
      </c>
      <c r="B12" s="62" t="s">
        <v>135</v>
      </c>
      <c r="C12" s="84" t="s">
        <v>77</v>
      </c>
      <c r="D12" s="113">
        <v>1</v>
      </c>
      <c r="E12" s="114">
        <v>1</v>
      </c>
      <c r="F12" s="113">
        <v>2</v>
      </c>
      <c r="G12" s="114">
        <v>1</v>
      </c>
      <c r="H12" s="113">
        <v>4</v>
      </c>
      <c r="I12" s="114">
        <v>1</v>
      </c>
      <c r="J12" s="113">
        <v>4</v>
      </c>
      <c r="K12" s="114">
        <v>1</v>
      </c>
      <c r="L12" s="113">
        <v>4</v>
      </c>
      <c r="M12" s="114">
        <v>1</v>
      </c>
      <c r="N12" s="113">
        <v>6</v>
      </c>
      <c r="O12" s="114">
        <v>1</v>
      </c>
      <c r="P12" s="142"/>
      <c r="Q12" s="76">
        <f>SUM(D12+F12+H12+J12+L12+N12)</f>
        <v>21</v>
      </c>
      <c r="R12" s="79" t="s">
        <v>11</v>
      </c>
      <c r="S12" s="76">
        <f>SUM(E12+G12+I12+K12+M12+O12)</f>
        <v>6</v>
      </c>
      <c r="T12" s="65"/>
      <c r="U12" s="77">
        <f>SUM(Q12+S12)</f>
        <v>27</v>
      </c>
      <c r="V12" s="66">
        <f>SUM(U12+W$5)</f>
        <v>28</v>
      </c>
      <c r="W12" s="66"/>
      <c r="X12" s="99">
        <v>0</v>
      </c>
      <c r="Y12" s="64"/>
    </row>
    <row r="13" spans="1:25" ht="16.149999999999999" thickBot="1" x14ac:dyDescent="0.35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9"/>
      <c r="Q13" s="51"/>
      <c r="R13" s="50"/>
      <c r="S13" s="51"/>
      <c r="T13" s="21"/>
      <c r="U13" s="27"/>
      <c r="V13" s="36"/>
      <c r="W13" s="36"/>
    </row>
    <row r="14" spans="1:25" ht="18.75" customHeight="1" thickBot="1" x14ac:dyDescent="0.35">
      <c r="A14" s="88" t="s">
        <v>38</v>
      </c>
      <c r="B14" s="160" t="s">
        <v>7</v>
      </c>
      <c r="C14" s="160"/>
      <c r="D14" s="81" t="s">
        <v>19</v>
      </c>
      <c r="E14" s="82" t="s">
        <v>20</v>
      </c>
      <c r="F14" s="81" t="s">
        <v>19</v>
      </c>
      <c r="G14" s="82" t="s">
        <v>20</v>
      </c>
      <c r="H14" s="81" t="s">
        <v>19</v>
      </c>
      <c r="I14" s="82" t="s">
        <v>20</v>
      </c>
      <c r="J14" s="81" t="s">
        <v>19</v>
      </c>
      <c r="K14" s="82" t="s">
        <v>20</v>
      </c>
      <c r="L14" s="81" t="s">
        <v>19</v>
      </c>
      <c r="M14" s="82" t="s">
        <v>20</v>
      </c>
      <c r="N14" s="81" t="s">
        <v>19</v>
      </c>
      <c r="O14" s="82" t="s">
        <v>20</v>
      </c>
      <c r="P14" s="29"/>
      <c r="Q14" s="51"/>
      <c r="R14" s="50"/>
      <c r="S14" s="51"/>
      <c r="T14" s="16"/>
      <c r="U14" s="16" t="s">
        <v>10</v>
      </c>
      <c r="V14" s="52"/>
      <c r="W14" s="37"/>
    </row>
    <row r="15" spans="1:25" ht="15.75" x14ac:dyDescent="0.25">
      <c r="A15" s="6">
        <v>1</v>
      </c>
      <c r="B15" s="68" t="s">
        <v>92</v>
      </c>
      <c r="C15" s="68" t="s">
        <v>80</v>
      </c>
      <c r="D15" s="113">
        <v>6</v>
      </c>
      <c r="E15" s="114">
        <v>4</v>
      </c>
      <c r="F15" s="113">
        <v>5</v>
      </c>
      <c r="G15" s="114">
        <v>3</v>
      </c>
      <c r="H15" s="113">
        <v>6</v>
      </c>
      <c r="I15" s="114">
        <v>3</v>
      </c>
      <c r="J15" s="113">
        <v>6</v>
      </c>
      <c r="K15" s="114">
        <v>3</v>
      </c>
      <c r="L15" s="113">
        <v>6</v>
      </c>
      <c r="M15" s="114">
        <v>3</v>
      </c>
      <c r="N15" s="113">
        <v>6</v>
      </c>
      <c r="O15" s="114">
        <v>4</v>
      </c>
      <c r="P15" s="29"/>
      <c r="Q15" s="53">
        <f>SUM(D15+F15+H15+J15+L15+N15)</f>
        <v>35</v>
      </c>
      <c r="R15" s="80" t="s">
        <v>11</v>
      </c>
      <c r="S15" s="53">
        <f>SUM(E15+G15+I15+K15+M15+O15)</f>
        <v>20</v>
      </c>
      <c r="T15" s="21"/>
      <c r="U15" s="27">
        <f>SUM(Q15+S15)</f>
        <v>55</v>
      </c>
      <c r="V15" s="36">
        <f>SUM(U15+W$5)</f>
        <v>56</v>
      </c>
      <c r="W15" s="36"/>
      <c r="X15" s="126">
        <v>1</v>
      </c>
      <c r="Y15" s="29" t="s">
        <v>136</v>
      </c>
    </row>
    <row r="16" spans="1:25" ht="15.75" x14ac:dyDescent="0.25">
      <c r="A16" s="61">
        <v>2</v>
      </c>
      <c r="B16" s="62" t="s">
        <v>106</v>
      </c>
      <c r="C16" s="68" t="s">
        <v>80</v>
      </c>
      <c r="D16" s="113">
        <v>6</v>
      </c>
      <c r="E16" s="114">
        <v>4</v>
      </c>
      <c r="F16" s="113">
        <v>6</v>
      </c>
      <c r="G16" s="114">
        <v>3</v>
      </c>
      <c r="H16" s="113">
        <v>5</v>
      </c>
      <c r="I16" s="114">
        <v>2</v>
      </c>
      <c r="J16" s="113">
        <v>6</v>
      </c>
      <c r="K16" s="114">
        <v>3</v>
      </c>
      <c r="L16" s="113">
        <v>6</v>
      </c>
      <c r="M16" s="114">
        <v>3</v>
      </c>
      <c r="N16" s="113">
        <v>6</v>
      </c>
      <c r="O16" s="114">
        <v>4</v>
      </c>
      <c r="P16" s="64"/>
      <c r="Q16" s="76">
        <f>SUM(D16+F16+H16+J16+L16+N16)</f>
        <v>35</v>
      </c>
      <c r="R16" s="79" t="s">
        <v>11</v>
      </c>
      <c r="S16" s="76">
        <f>SUM(E16+G16+I16+K16+M16+O16)</f>
        <v>19</v>
      </c>
      <c r="T16" s="65"/>
      <c r="U16" s="77">
        <f>SUM(Q16+S16)</f>
        <v>54</v>
      </c>
      <c r="V16" s="66">
        <f>SUM(U16+W$5)</f>
        <v>55</v>
      </c>
      <c r="W16" s="66"/>
      <c r="X16" s="126">
        <v>4</v>
      </c>
      <c r="Y16" s="64" t="s">
        <v>68</v>
      </c>
    </row>
    <row r="17" spans="1:25" ht="15.6" x14ac:dyDescent="0.3">
      <c r="A17" s="6">
        <v>3</v>
      </c>
      <c r="B17" s="68" t="s">
        <v>90</v>
      </c>
      <c r="C17" s="68" t="s">
        <v>77</v>
      </c>
      <c r="D17" s="113">
        <v>6</v>
      </c>
      <c r="E17" s="114">
        <v>4</v>
      </c>
      <c r="F17" s="113">
        <v>6</v>
      </c>
      <c r="G17" s="114">
        <v>3</v>
      </c>
      <c r="H17" s="113">
        <v>5</v>
      </c>
      <c r="I17" s="114">
        <v>3</v>
      </c>
      <c r="J17" s="113">
        <v>6</v>
      </c>
      <c r="K17" s="114">
        <v>3</v>
      </c>
      <c r="L17" s="113">
        <v>5</v>
      </c>
      <c r="M17" s="114">
        <v>3</v>
      </c>
      <c r="N17" s="113">
        <v>5</v>
      </c>
      <c r="O17" s="114">
        <v>3</v>
      </c>
      <c r="P17" s="29"/>
      <c r="Q17" s="53">
        <f>SUM(D17+F17+H17+J17+L17+N17)</f>
        <v>33</v>
      </c>
      <c r="R17" s="80" t="s">
        <v>11</v>
      </c>
      <c r="S17" s="53">
        <f>SUM(E17+G17+I17+K17+M17+O17)</f>
        <v>19</v>
      </c>
      <c r="T17" s="21"/>
      <c r="U17" s="27">
        <f>SUM(Q17+S17)</f>
        <v>52</v>
      </c>
      <c r="V17" s="36">
        <f>SUM(U17+W$5)</f>
        <v>53</v>
      </c>
      <c r="W17" s="36"/>
      <c r="X17" s="126">
        <v>5</v>
      </c>
      <c r="Y17" s="29" t="s">
        <v>68</v>
      </c>
    </row>
    <row r="18" spans="1:25" ht="15.6" x14ac:dyDescent="0.3">
      <c r="A18" s="61">
        <v>4</v>
      </c>
      <c r="B18" s="68" t="s">
        <v>94</v>
      </c>
      <c r="C18" s="84" t="s">
        <v>77</v>
      </c>
      <c r="D18" s="113">
        <v>5</v>
      </c>
      <c r="E18" s="114">
        <v>3</v>
      </c>
      <c r="F18" s="113">
        <v>4</v>
      </c>
      <c r="G18" s="114">
        <v>3</v>
      </c>
      <c r="H18" s="113">
        <v>5</v>
      </c>
      <c r="I18" s="114">
        <v>3</v>
      </c>
      <c r="J18" s="113">
        <v>5</v>
      </c>
      <c r="K18" s="114">
        <v>3</v>
      </c>
      <c r="L18" s="113">
        <v>5</v>
      </c>
      <c r="M18" s="114">
        <v>3</v>
      </c>
      <c r="N18" s="113">
        <v>5</v>
      </c>
      <c r="O18" s="114">
        <v>3</v>
      </c>
      <c r="P18" s="64"/>
      <c r="Q18" s="76">
        <f>SUM(D18+F18+H18+J18+L18+N18)</f>
        <v>29</v>
      </c>
      <c r="R18" s="79" t="s">
        <v>11</v>
      </c>
      <c r="S18" s="76">
        <f>SUM(E18+G18+I18+K18+M18+O18)</f>
        <v>18</v>
      </c>
      <c r="T18" s="65"/>
      <c r="U18" s="77">
        <f>SUM(Q18+S18)</f>
        <v>47</v>
      </c>
      <c r="V18" s="66">
        <f>SUM(U18+W$5)</f>
        <v>48</v>
      </c>
      <c r="W18" s="66"/>
      <c r="X18" s="126">
        <v>5</v>
      </c>
      <c r="Y18" s="64"/>
    </row>
    <row r="19" spans="1:25" ht="15.6" x14ac:dyDescent="0.3">
      <c r="B19" s="35"/>
      <c r="C19" s="35"/>
      <c r="F19" s="9"/>
      <c r="P19" s="29"/>
      <c r="Q19" s="53"/>
      <c r="R19" s="80"/>
      <c r="S19" s="53"/>
      <c r="T19" s="21"/>
      <c r="U19" s="27"/>
      <c r="V19" s="36"/>
      <c r="W19" s="36"/>
    </row>
    <row r="20" spans="1:25" ht="15.75" x14ac:dyDescent="0.25">
      <c r="B20" s="92" t="s">
        <v>56</v>
      </c>
      <c r="C20" s="94" t="s">
        <v>58</v>
      </c>
      <c r="D20" s="152" t="s">
        <v>10</v>
      </c>
      <c r="E20" s="152"/>
      <c r="F20" s="152" t="s">
        <v>23</v>
      </c>
      <c r="G20" s="152"/>
      <c r="P20" s="29"/>
      <c r="Q20" s="53"/>
      <c r="R20" s="80"/>
      <c r="S20" s="53"/>
      <c r="T20" s="21"/>
      <c r="U20" s="27"/>
      <c r="V20" s="36"/>
      <c r="W20" s="36"/>
    </row>
    <row r="21" spans="1:25" ht="15.75" x14ac:dyDescent="0.25">
      <c r="B21" s="93" t="s">
        <v>53</v>
      </c>
      <c r="C21" s="95" t="s">
        <v>80</v>
      </c>
      <c r="D21" s="146">
        <f>SUM(D22:D24)</f>
        <v>150</v>
      </c>
      <c r="E21" s="146"/>
      <c r="F21" s="146">
        <f>SUM(F22:F24)</f>
        <v>7</v>
      </c>
      <c r="G21" s="146"/>
      <c r="P21" s="29"/>
      <c r="Q21" s="53"/>
      <c r="R21" s="80"/>
      <c r="S21" s="53"/>
      <c r="T21" s="21"/>
      <c r="U21" s="27"/>
      <c r="V21" s="36"/>
      <c r="W21" s="36"/>
    </row>
    <row r="22" spans="1:25" ht="15.6" x14ac:dyDescent="0.3">
      <c r="B22" s="13"/>
      <c r="C22" s="68" t="s">
        <v>92</v>
      </c>
      <c r="D22" s="149">
        <f>V15</f>
        <v>56</v>
      </c>
      <c r="E22" s="150"/>
      <c r="F22" s="150">
        <v>1</v>
      </c>
      <c r="G22" s="150"/>
      <c r="P22" s="29"/>
      <c r="Q22" s="53"/>
      <c r="R22" s="80"/>
      <c r="S22" s="53"/>
      <c r="T22" s="21"/>
      <c r="U22" s="27"/>
      <c r="V22" s="36"/>
      <c r="W22" s="36"/>
    </row>
    <row r="23" spans="1:25" ht="15.6" x14ac:dyDescent="0.3">
      <c r="B23" s="13"/>
      <c r="C23" s="62" t="s">
        <v>106</v>
      </c>
      <c r="D23" s="149">
        <f>V16</f>
        <v>55</v>
      </c>
      <c r="E23" s="150"/>
      <c r="F23" s="150">
        <v>4</v>
      </c>
      <c r="G23" s="150"/>
      <c r="P23" s="29"/>
      <c r="Q23" s="53"/>
      <c r="R23" s="80"/>
      <c r="S23" s="53"/>
      <c r="T23" s="21"/>
      <c r="U23" s="27"/>
      <c r="V23" s="36"/>
      <c r="W23" s="36"/>
    </row>
    <row r="24" spans="1:25" ht="15.6" x14ac:dyDescent="0.3">
      <c r="B24" s="13"/>
      <c r="C24" s="62" t="s">
        <v>79</v>
      </c>
      <c r="D24" s="149">
        <f>V10</f>
        <v>39</v>
      </c>
      <c r="E24" s="150"/>
      <c r="F24" s="150">
        <v>2</v>
      </c>
      <c r="G24" s="150"/>
      <c r="P24" s="29"/>
      <c r="Q24" s="53"/>
      <c r="R24" s="80"/>
      <c r="S24" s="53"/>
      <c r="T24" s="21"/>
      <c r="U24" s="27"/>
      <c r="V24" s="36"/>
      <c r="W24" s="36"/>
    </row>
    <row r="25" spans="1:25" ht="15.6" x14ac:dyDescent="0.3">
      <c r="B25" s="13"/>
      <c r="C25" s="13"/>
      <c r="D25" s="145"/>
      <c r="E25" s="145"/>
      <c r="F25" s="145"/>
      <c r="G25" s="145"/>
      <c r="P25" s="29"/>
      <c r="Q25" s="53"/>
      <c r="R25" s="80"/>
      <c r="S25" s="53"/>
      <c r="T25" s="21"/>
      <c r="U25" s="27"/>
      <c r="V25" s="36"/>
      <c r="W25" s="36"/>
    </row>
    <row r="26" spans="1:25" ht="15.6" x14ac:dyDescent="0.3">
      <c r="B26" s="93" t="s">
        <v>54</v>
      </c>
      <c r="C26" s="95" t="s">
        <v>77</v>
      </c>
      <c r="D26" s="146">
        <f>SUM(D27:D29)</f>
        <v>148</v>
      </c>
      <c r="E26" s="146"/>
      <c r="F26" s="146">
        <f>SUM(F27:F29)</f>
        <v>11</v>
      </c>
      <c r="G26" s="146"/>
      <c r="P26" s="29"/>
      <c r="Q26" s="53"/>
      <c r="R26" s="80"/>
      <c r="S26" s="53"/>
      <c r="T26" s="21"/>
      <c r="U26" s="27"/>
      <c r="V26" s="36"/>
      <c r="W26" s="36"/>
    </row>
    <row r="27" spans="1:25" ht="15.6" x14ac:dyDescent="0.3">
      <c r="B27" s="13"/>
      <c r="C27" s="68" t="s">
        <v>90</v>
      </c>
      <c r="D27" s="149">
        <f>V17</f>
        <v>53</v>
      </c>
      <c r="E27" s="150"/>
      <c r="F27" s="150">
        <v>5</v>
      </c>
      <c r="G27" s="150"/>
      <c r="P27" s="29"/>
      <c r="Q27" s="53"/>
      <c r="R27" s="80"/>
      <c r="S27" s="53"/>
      <c r="T27" s="21"/>
      <c r="U27" s="27"/>
      <c r="V27" s="36"/>
      <c r="W27" s="36"/>
    </row>
    <row r="28" spans="1:25" ht="15.6" x14ac:dyDescent="0.3">
      <c r="B28" s="13"/>
      <c r="C28" s="68" t="s">
        <v>94</v>
      </c>
      <c r="D28" s="149">
        <f>V18</f>
        <v>48</v>
      </c>
      <c r="E28" s="150"/>
      <c r="F28" s="150">
        <v>5</v>
      </c>
      <c r="G28" s="150"/>
      <c r="P28" s="29"/>
      <c r="Q28" s="53"/>
      <c r="R28" s="80"/>
      <c r="S28" s="53"/>
      <c r="T28" s="21"/>
      <c r="U28" s="27"/>
      <c r="V28" s="36"/>
      <c r="W28" s="36"/>
    </row>
    <row r="29" spans="1:25" ht="15.75" x14ac:dyDescent="0.25">
      <c r="B29" s="13"/>
      <c r="C29" s="55" t="s">
        <v>118</v>
      </c>
      <c r="D29" s="149">
        <f>V9</f>
        <v>47</v>
      </c>
      <c r="E29" s="150"/>
      <c r="F29" s="150">
        <v>1</v>
      </c>
      <c r="G29" s="150"/>
      <c r="P29" s="29"/>
      <c r="Q29" s="53"/>
      <c r="R29" s="80"/>
      <c r="S29" s="53"/>
      <c r="T29" s="21"/>
      <c r="U29" s="27"/>
      <c r="V29" s="36"/>
      <c r="W29" s="36"/>
    </row>
    <row r="30" spans="1:25" ht="15.75" x14ac:dyDescent="0.25">
      <c r="B30" s="89"/>
      <c r="C30" s="13"/>
      <c r="P30" s="29"/>
      <c r="Q30" s="53"/>
      <c r="R30" s="80"/>
      <c r="S30" s="53"/>
      <c r="T30" s="21"/>
      <c r="U30" s="27"/>
      <c r="V30" s="36"/>
      <c r="W30" s="36"/>
    </row>
    <row r="31" spans="1:25" ht="15.75" x14ac:dyDescent="0.25">
      <c r="B31" s="35"/>
      <c r="C31" s="35"/>
      <c r="F31" s="9"/>
      <c r="P31" s="29"/>
      <c r="Q31" s="53"/>
      <c r="R31" s="80"/>
      <c r="S31" s="53"/>
      <c r="T31" s="21"/>
      <c r="U31" s="27"/>
      <c r="V31" s="36"/>
      <c r="W31" s="36"/>
    </row>
    <row r="32" spans="1:25" ht="15.75" x14ac:dyDescent="0.25">
      <c r="B32" s="35"/>
      <c r="C32" s="35"/>
      <c r="F32" s="9"/>
      <c r="P32" s="29"/>
      <c r="Q32" s="53"/>
      <c r="R32" s="80"/>
      <c r="S32" s="53"/>
      <c r="T32" s="21"/>
      <c r="U32" s="27"/>
      <c r="V32" s="36"/>
      <c r="W32" s="36"/>
    </row>
    <row r="33" spans="1:25" ht="15.6" customHeight="1" x14ac:dyDescent="0.25">
      <c r="A33" s="83" t="str">
        <f>'VF2 C-J-V'!A83</f>
        <v>upprättad av Annika Larsson &amp; Lottie Paulus 2023-02-26</v>
      </c>
      <c r="B33" s="35"/>
      <c r="C33" s="35"/>
      <c r="F33" s="145" t="s">
        <v>142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36"/>
      <c r="W33" s="36"/>
    </row>
    <row r="34" spans="1:25" x14ac:dyDescent="0.35">
      <c r="Y34" s="6"/>
    </row>
  </sheetData>
  <sortState ref="B15:X18">
    <sortCondition descending="1" ref="U15:U18"/>
  </sortState>
  <mergeCells count="31">
    <mergeCell ref="N4:O4"/>
    <mergeCell ref="A1:Y1"/>
    <mergeCell ref="B5:C5"/>
    <mergeCell ref="B8:C8"/>
    <mergeCell ref="B14:C14"/>
    <mergeCell ref="D4:E4"/>
    <mergeCell ref="F4:G4"/>
    <mergeCell ref="H4:I4"/>
    <mergeCell ref="J4:K4"/>
    <mergeCell ref="L4:M4"/>
    <mergeCell ref="F24:G24"/>
    <mergeCell ref="D25:E25"/>
    <mergeCell ref="F25:G25"/>
    <mergeCell ref="D26:E26"/>
    <mergeCell ref="F26:G26"/>
    <mergeCell ref="F33:U33"/>
    <mergeCell ref="D20:E20"/>
    <mergeCell ref="F20:G20"/>
    <mergeCell ref="D27:E27"/>
    <mergeCell ref="F27:G27"/>
    <mergeCell ref="D28:E28"/>
    <mergeCell ref="F28:G28"/>
    <mergeCell ref="D21:E21"/>
    <mergeCell ref="F21:G21"/>
    <mergeCell ref="D22:E22"/>
    <mergeCell ref="F22:G22"/>
    <mergeCell ref="D23:E23"/>
    <mergeCell ref="F23:G23"/>
    <mergeCell ref="D29:E29"/>
    <mergeCell ref="F29:G29"/>
    <mergeCell ref="D24:E24"/>
  </mergeCells>
  <pageMargins left="1.0236220472440944" right="0.62992125984251968" top="0.55118110236220474" bottom="0.55118110236220474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5703125" bestFit="1" customWidth="1"/>
    <col min="2" max="2" width="15.28515625" bestFit="1" customWidth="1"/>
    <col min="3" max="3" width="8.85546875" style="26" customWidth="1"/>
    <col min="4" max="7" width="8.85546875" style="26"/>
    <col min="8" max="8" width="17.42578125" bestFit="1" customWidth="1"/>
    <col min="9" max="9" width="8.42578125" style="26" bestFit="1" customWidth="1"/>
    <col min="10" max="10" width="20.42578125" bestFit="1" customWidth="1"/>
    <col min="11" max="11" width="11.42578125" bestFit="1" customWidth="1"/>
    <col min="12" max="12" width="6.28515625" customWidth="1"/>
  </cols>
  <sheetData>
    <row r="1" spans="1:13" s="102" customFormat="1" ht="18.75" x14ac:dyDescent="0.3">
      <c r="A1" s="102" t="s">
        <v>66</v>
      </c>
      <c r="B1" s="102" t="s">
        <v>67</v>
      </c>
      <c r="C1" s="103" t="s">
        <v>72</v>
      </c>
      <c r="D1" s="103" t="s">
        <v>74</v>
      </c>
      <c r="E1" s="103" t="s">
        <v>68</v>
      </c>
      <c r="F1" s="103" t="s">
        <v>69</v>
      </c>
      <c r="G1" s="103" t="s">
        <v>70</v>
      </c>
      <c r="H1" s="102" t="s">
        <v>71</v>
      </c>
      <c r="I1" s="103" t="s">
        <v>117</v>
      </c>
      <c r="J1" s="102" t="s">
        <v>87</v>
      </c>
      <c r="M1" s="102" t="s">
        <v>109</v>
      </c>
    </row>
    <row r="2" spans="1:13" s="104" customFormat="1" ht="15.75" x14ac:dyDescent="0.25">
      <c r="A2" s="55" t="s">
        <v>64</v>
      </c>
      <c r="B2" s="71" t="s">
        <v>65</v>
      </c>
      <c r="C2" s="115" t="s">
        <v>125</v>
      </c>
      <c r="D2" s="116"/>
      <c r="E2" s="116"/>
      <c r="F2" s="116"/>
      <c r="G2" s="116"/>
      <c r="H2" s="117" t="s">
        <v>72</v>
      </c>
      <c r="I2" s="116">
        <v>100</v>
      </c>
      <c r="J2" s="117"/>
      <c r="K2" s="117"/>
      <c r="L2" s="117"/>
    </row>
    <row r="3" spans="1:13" s="104" customFormat="1" ht="15.75" x14ac:dyDescent="0.25">
      <c r="A3" s="62" t="s">
        <v>60</v>
      </c>
      <c r="B3" s="68" t="s">
        <v>61</v>
      </c>
      <c r="C3" s="118"/>
      <c r="D3" s="119">
        <v>2</v>
      </c>
      <c r="E3" s="119">
        <v>2</v>
      </c>
      <c r="F3" s="119"/>
      <c r="G3" s="119"/>
      <c r="H3" s="120" t="s">
        <v>75</v>
      </c>
      <c r="I3" s="119">
        <v>160</v>
      </c>
      <c r="J3" s="120"/>
      <c r="K3" s="120"/>
      <c r="L3" s="120"/>
    </row>
    <row r="4" spans="1:13" s="104" customFormat="1" ht="15.75" x14ac:dyDescent="0.25">
      <c r="A4" s="62" t="s">
        <v>62</v>
      </c>
      <c r="B4" s="68" t="s">
        <v>61</v>
      </c>
      <c r="C4" s="119"/>
      <c r="D4" s="119">
        <v>3</v>
      </c>
      <c r="E4" s="119"/>
      <c r="F4" s="119"/>
      <c r="G4" s="119"/>
      <c r="H4" s="120" t="s">
        <v>72</v>
      </c>
      <c r="I4" s="119">
        <v>100</v>
      </c>
      <c r="J4" s="120"/>
      <c r="K4" s="120"/>
      <c r="L4" s="120"/>
    </row>
    <row r="5" spans="1:13" s="104" customFormat="1" ht="15.6" x14ac:dyDescent="0.3">
      <c r="A5" s="62" t="s">
        <v>76</v>
      </c>
      <c r="B5" s="68" t="s">
        <v>77</v>
      </c>
      <c r="C5" s="119">
        <v>3</v>
      </c>
      <c r="D5" s="119"/>
      <c r="E5" s="119">
        <v>3</v>
      </c>
      <c r="F5" s="119">
        <v>3</v>
      </c>
      <c r="G5" s="119"/>
      <c r="H5" s="120" t="s">
        <v>78</v>
      </c>
      <c r="I5" s="119">
        <v>220</v>
      </c>
      <c r="J5" s="120"/>
      <c r="K5" s="120"/>
      <c r="L5" s="120"/>
    </row>
    <row r="6" spans="1:13" s="104" customFormat="1" ht="15.6" x14ac:dyDescent="0.3">
      <c r="A6" s="62" t="s">
        <v>127</v>
      </c>
      <c r="B6" s="68" t="s">
        <v>77</v>
      </c>
      <c r="C6" s="119">
        <v>1</v>
      </c>
      <c r="D6" s="119"/>
      <c r="E6" s="119"/>
      <c r="F6" s="119">
        <v>1</v>
      </c>
      <c r="G6" s="119"/>
      <c r="H6" s="120" t="s">
        <v>89</v>
      </c>
      <c r="I6" s="119">
        <v>160</v>
      </c>
      <c r="J6" s="120"/>
      <c r="K6" s="120"/>
      <c r="L6" s="120"/>
    </row>
    <row r="7" spans="1:13" s="104" customFormat="1" ht="15.75" x14ac:dyDescent="0.25">
      <c r="A7" s="62" t="s">
        <v>79</v>
      </c>
      <c r="B7" s="62" t="s">
        <v>80</v>
      </c>
      <c r="C7" s="119">
        <v>2</v>
      </c>
      <c r="D7" s="119"/>
      <c r="E7" s="119"/>
      <c r="F7" s="119">
        <v>2</v>
      </c>
      <c r="G7" s="119">
        <v>2</v>
      </c>
      <c r="H7" s="120" t="s">
        <v>88</v>
      </c>
      <c r="I7" s="119">
        <v>220</v>
      </c>
      <c r="J7" s="120"/>
      <c r="K7" s="120"/>
      <c r="L7" s="120"/>
    </row>
    <row r="8" spans="1:13" s="104" customFormat="1" ht="15.75" x14ac:dyDescent="0.25">
      <c r="A8" s="62" t="s">
        <v>81</v>
      </c>
      <c r="B8" s="63" t="s">
        <v>80</v>
      </c>
      <c r="C8" s="119">
        <v>3</v>
      </c>
      <c r="D8" s="119"/>
      <c r="E8" s="119"/>
      <c r="F8" s="119"/>
      <c r="G8" s="119"/>
      <c r="H8" s="120" t="s">
        <v>72</v>
      </c>
      <c r="I8" s="119">
        <v>100</v>
      </c>
      <c r="J8" s="120"/>
      <c r="K8" s="120"/>
      <c r="L8" s="120"/>
    </row>
    <row r="9" spans="1:13" s="104" customFormat="1" ht="15.75" x14ac:dyDescent="0.25">
      <c r="A9" s="62" t="s">
        <v>82</v>
      </c>
      <c r="B9" s="63" t="s">
        <v>77</v>
      </c>
      <c r="C9" s="119">
        <v>1</v>
      </c>
      <c r="D9" s="119"/>
      <c r="E9" s="119"/>
      <c r="F9" s="119">
        <v>1</v>
      </c>
      <c r="G9" s="119"/>
      <c r="H9" s="120" t="s">
        <v>89</v>
      </c>
      <c r="I9" s="119">
        <v>160</v>
      </c>
      <c r="J9" s="120"/>
      <c r="K9" s="120"/>
      <c r="L9" s="120"/>
    </row>
    <row r="10" spans="1:13" s="104" customFormat="1" ht="15.75" x14ac:dyDescent="0.25">
      <c r="A10" s="68" t="s">
        <v>83</v>
      </c>
      <c r="B10" s="68" t="s">
        <v>84</v>
      </c>
      <c r="C10" s="119">
        <v>3</v>
      </c>
      <c r="D10" s="119"/>
      <c r="E10" s="119"/>
      <c r="F10" s="119">
        <v>3</v>
      </c>
      <c r="G10" s="119"/>
      <c r="H10" s="120" t="s">
        <v>89</v>
      </c>
      <c r="I10" s="119">
        <v>160</v>
      </c>
      <c r="J10" s="120"/>
      <c r="K10" s="120" t="s">
        <v>101</v>
      </c>
      <c r="L10" s="120"/>
    </row>
    <row r="11" spans="1:13" s="104" customFormat="1" ht="15.75" x14ac:dyDescent="0.25">
      <c r="A11" s="68" t="s">
        <v>85</v>
      </c>
      <c r="B11" s="68" t="s">
        <v>84</v>
      </c>
      <c r="C11" s="119">
        <v>1</v>
      </c>
      <c r="D11" s="119"/>
      <c r="E11" s="119"/>
      <c r="F11" s="119"/>
      <c r="G11" s="119"/>
      <c r="H11" s="120" t="s">
        <v>72</v>
      </c>
      <c r="I11" s="119">
        <v>100</v>
      </c>
      <c r="J11" s="120" t="s">
        <v>99</v>
      </c>
      <c r="K11" s="120"/>
      <c r="L11" s="120"/>
    </row>
    <row r="12" spans="1:13" s="104" customFormat="1" ht="15.75" x14ac:dyDescent="0.25">
      <c r="A12" s="62" t="s">
        <v>86</v>
      </c>
      <c r="B12" s="62" t="s">
        <v>84</v>
      </c>
      <c r="C12" s="119">
        <v>3</v>
      </c>
      <c r="D12" s="119"/>
      <c r="E12" s="119">
        <v>3</v>
      </c>
      <c r="F12" s="119">
        <v>3</v>
      </c>
      <c r="G12" s="119"/>
      <c r="H12" s="120" t="s">
        <v>78</v>
      </c>
      <c r="I12" s="119">
        <v>220</v>
      </c>
      <c r="J12" s="120" t="s">
        <v>100</v>
      </c>
      <c r="K12" s="120" t="s">
        <v>102</v>
      </c>
      <c r="L12" s="120"/>
    </row>
    <row r="13" spans="1:13" s="104" customFormat="1" ht="15.6" x14ac:dyDescent="0.3">
      <c r="A13" s="68" t="s">
        <v>90</v>
      </c>
      <c r="B13" s="68" t="s">
        <v>77</v>
      </c>
      <c r="C13" s="119">
        <v>3</v>
      </c>
      <c r="D13" s="119"/>
      <c r="E13" s="119"/>
      <c r="F13" s="119">
        <v>3</v>
      </c>
      <c r="G13" s="119">
        <v>3</v>
      </c>
      <c r="H13" s="120" t="s">
        <v>88</v>
      </c>
      <c r="I13" s="119">
        <v>220</v>
      </c>
      <c r="J13" s="120"/>
      <c r="K13" s="120"/>
      <c r="L13" s="120"/>
    </row>
    <row r="14" spans="1:13" s="104" customFormat="1" ht="15.6" x14ac:dyDescent="0.3">
      <c r="A14" s="68" t="s">
        <v>91</v>
      </c>
      <c r="B14" s="68" t="s">
        <v>77</v>
      </c>
      <c r="C14" s="119"/>
      <c r="D14" s="119"/>
      <c r="E14" s="119">
        <v>1</v>
      </c>
      <c r="F14" s="119">
        <v>1</v>
      </c>
      <c r="G14" s="119"/>
      <c r="H14" s="120" t="s">
        <v>93</v>
      </c>
      <c r="I14" s="119">
        <v>160</v>
      </c>
      <c r="J14" s="120"/>
      <c r="K14" s="120"/>
      <c r="L14" s="120"/>
    </row>
    <row r="15" spans="1:13" s="104" customFormat="1" ht="15.75" x14ac:dyDescent="0.25">
      <c r="A15" s="68" t="s">
        <v>92</v>
      </c>
      <c r="B15" s="68" t="s">
        <v>80</v>
      </c>
      <c r="C15" s="119">
        <v>3</v>
      </c>
      <c r="D15" s="119"/>
      <c r="E15" s="119"/>
      <c r="F15" s="116">
        <v>3</v>
      </c>
      <c r="G15" s="119">
        <v>3</v>
      </c>
      <c r="H15" s="143" t="s">
        <v>88</v>
      </c>
      <c r="I15" s="119">
        <v>220</v>
      </c>
      <c r="J15" s="120"/>
      <c r="K15" s="120"/>
      <c r="L15" s="120"/>
    </row>
    <row r="16" spans="1:13" s="104" customFormat="1" ht="15.6" x14ac:dyDescent="0.3">
      <c r="A16" s="68" t="s">
        <v>94</v>
      </c>
      <c r="B16" s="68" t="s">
        <v>77</v>
      </c>
      <c r="C16" s="119">
        <v>3</v>
      </c>
      <c r="D16" s="119"/>
      <c r="E16" s="119">
        <v>3</v>
      </c>
      <c r="F16" s="119"/>
      <c r="G16" s="119">
        <v>3</v>
      </c>
      <c r="H16" s="120" t="s">
        <v>95</v>
      </c>
      <c r="I16" s="119">
        <v>220</v>
      </c>
      <c r="J16" s="120"/>
      <c r="K16" s="120"/>
      <c r="L16" s="120"/>
    </row>
    <row r="17" spans="1:14" s="104" customFormat="1" ht="15.75" x14ac:dyDescent="0.25">
      <c r="A17" s="62" t="s">
        <v>96</v>
      </c>
      <c r="B17" s="68" t="s">
        <v>77</v>
      </c>
      <c r="C17" s="119"/>
      <c r="D17" s="119">
        <v>3</v>
      </c>
      <c r="E17" s="119"/>
      <c r="F17" s="119"/>
      <c r="G17" s="119"/>
      <c r="H17" s="144" t="s">
        <v>131</v>
      </c>
      <c r="I17" s="119">
        <v>100</v>
      </c>
      <c r="J17" s="120" t="s">
        <v>141</v>
      </c>
      <c r="K17" s="120"/>
      <c r="L17" s="120"/>
    </row>
    <row r="18" spans="1:14" s="104" customFormat="1" ht="15.75" x14ac:dyDescent="0.25">
      <c r="A18" s="68" t="s">
        <v>97</v>
      </c>
      <c r="B18" s="68" t="s">
        <v>77</v>
      </c>
      <c r="C18" s="119"/>
      <c r="D18" s="119"/>
      <c r="E18" s="119">
        <v>1</v>
      </c>
      <c r="F18" s="119">
        <v>1</v>
      </c>
      <c r="G18" s="119"/>
      <c r="H18" s="143" t="s">
        <v>93</v>
      </c>
      <c r="I18" s="116">
        <v>160</v>
      </c>
      <c r="J18" s="120" t="s">
        <v>103</v>
      </c>
      <c r="K18" s="120"/>
      <c r="L18" s="120"/>
    </row>
    <row r="19" spans="1:14" s="104" customFormat="1" ht="15.75" x14ac:dyDescent="0.25">
      <c r="A19" s="68" t="s">
        <v>98</v>
      </c>
      <c r="B19" s="68" t="s">
        <v>77</v>
      </c>
      <c r="C19" s="119"/>
      <c r="D19" s="119"/>
      <c r="E19" s="119">
        <v>2</v>
      </c>
      <c r="F19" s="119">
        <v>2</v>
      </c>
      <c r="G19" s="119"/>
      <c r="H19" s="143" t="s">
        <v>93</v>
      </c>
      <c r="I19" s="119">
        <v>160</v>
      </c>
      <c r="J19" s="120" t="s">
        <v>104</v>
      </c>
      <c r="K19" s="120"/>
      <c r="L19" s="120"/>
    </row>
    <row r="20" spans="1:14" s="104" customFormat="1" ht="15.6" x14ac:dyDescent="0.3">
      <c r="A20" s="68" t="s">
        <v>105</v>
      </c>
      <c r="B20" s="68" t="s">
        <v>77</v>
      </c>
      <c r="C20" s="119"/>
      <c r="D20" s="119">
        <v>2</v>
      </c>
      <c r="E20" s="119"/>
      <c r="F20" s="119"/>
      <c r="G20" s="119">
        <v>2</v>
      </c>
      <c r="H20" s="120" t="s">
        <v>139</v>
      </c>
      <c r="I20" s="116">
        <v>160</v>
      </c>
      <c r="J20" s="120"/>
      <c r="K20" s="120"/>
      <c r="L20" s="120"/>
    </row>
    <row r="21" spans="1:14" s="104" customFormat="1" ht="15.75" x14ac:dyDescent="0.25">
      <c r="A21" s="62" t="s">
        <v>106</v>
      </c>
      <c r="B21" s="68" t="s">
        <v>80</v>
      </c>
      <c r="C21" s="119" t="s">
        <v>107</v>
      </c>
      <c r="D21" s="119"/>
      <c r="E21" s="119"/>
      <c r="F21" s="119">
        <v>3</v>
      </c>
      <c r="G21" s="119">
        <v>3</v>
      </c>
      <c r="H21" s="120" t="s">
        <v>88</v>
      </c>
      <c r="I21" s="119">
        <v>220</v>
      </c>
      <c r="J21" s="120"/>
      <c r="K21" s="120"/>
      <c r="L21" s="122"/>
      <c r="M21" s="105" t="s">
        <v>108</v>
      </c>
      <c r="N21" s="106"/>
    </row>
    <row r="22" spans="1:14" s="104" customFormat="1" ht="15.75" x14ac:dyDescent="0.25">
      <c r="A22" s="68" t="s">
        <v>108</v>
      </c>
      <c r="B22" s="68" t="s">
        <v>80</v>
      </c>
      <c r="C22" s="119">
        <v>1</v>
      </c>
      <c r="D22" s="119"/>
      <c r="E22" s="119"/>
      <c r="F22" s="119"/>
      <c r="G22" s="119">
        <v>1</v>
      </c>
      <c r="H22" s="120" t="s">
        <v>111</v>
      </c>
      <c r="I22" s="119">
        <v>160</v>
      </c>
      <c r="J22" s="120"/>
      <c r="K22" s="120"/>
      <c r="L22" s="122"/>
      <c r="M22" s="107" t="s">
        <v>106</v>
      </c>
      <c r="N22" s="108"/>
    </row>
    <row r="23" spans="1:14" s="104" customFormat="1" ht="15.6" x14ac:dyDescent="0.3">
      <c r="A23" s="68" t="s">
        <v>110</v>
      </c>
      <c r="B23" s="68" t="s">
        <v>77</v>
      </c>
      <c r="C23" s="119">
        <v>1</v>
      </c>
      <c r="D23" s="119"/>
      <c r="E23" s="119"/>
      <c r="F23" s="119"/>
      <c r="G23" s="119"/>
      <c r="H23" s="120" t="s">
        <v>72</v>
      </c>
      <c r="I23" s="119">
        <v>100</v>
      </c>
      <c r="J23" s="120"/>
      <c r="K23" s="120"/>
      <c r="L23" s="120"/>
    </row>
    <row r="24" spans="1:14" s="104" customFormat="1" ht="15.75" x14ac:dyDescent="0.25">
      <c r="A24" s="62" t="s">
        <v>112</v>
      </c>
      <c r="B24" s="68" t="s">
        <v>65</v>
      </c>
      <c r="C24" s="119">
        <v>2</v>
      </c>
      <c r="D24" s="119"/>
      <c r="E24" s="119"/>
      <c r="F24" s="119">
        <v>2</v>
      </c>
      <c r="G24" s="119"/>
      <c r="H24" s="120" t="s">
        <v>89</v>
      </c>
      <c r="I24" s="119">
        <v>160</v>
      </c>
      <c r="J24" s="120"/>
      <c r="K24" s="120"/>
      <c r="L24" s="120"/>
    </row>
    <row r="25" spans="1:14" s="104" customFormat="1" ht="15.6" x14ac:dyDescent="0.3">
      <c r="A25" s="68" t="s">
        <v>113</v>
      </c>
      <c r="B25" s="68" t="s">
        <v>77</v>
      </c>
      <c r="C25" s="119">
        <v>1</v>
      </c>
      <c r="D25" s="119"/>
      <c r="E25" s="119"/>
      <c r="F25" s="119">
        <v>1</v>
      </c>
      <c r="G25" s="119"/>
      <c r="H25" s="120" t="s">
        <v>89</v>
      </c>
      <c r="I25" s="119">
        <v>160</v>
      </c>
      <c r="J25" s="120"/>
      <c r="K25" s="120"/>
      <c r="L25" s="120"/>
    </row>
    <row r="26" spans="1:14" s="104" customFormat="1" ht="15.75" x14ac:dyDescent="0.25">
      <c r="A26" s="68" t="s">
        <v>114</v>
      </c>
      <c r="B26" s="68" t="s">
        <v>77</v>
      </c>
      <c r="C26" s="119">
        <v>1</v>
      </c>
      <c r="D26" s="119"/>
      <c r="E26" s="119"/>
      <c r="F26" s="119">
        <v>1</v>
      </c>
      <c r="G26" s="119"/>
      <c r="H26" s="120" t="s">
        <v>89</v>
      </c>
      <c r="I26" s="119">
        <v>160</v>
      </c>
      <c r="J26" s="120"/>
      <c r="K26" s="120"/>
      <c r="L26" s="122"/>
      <c r="M26" s="105" t="s">
        <v>115</v>
      </c>
      <c r="N26" s="106"/>
    </row>
    <row r="27" spans="1:14" s="104" customFormat="1" ht="15.75" x14ac:dyDescent="0.25">
      <c r="A27" s="62" t="s">
        <v>115</v>
      </c>
      <c r="B27" s="68" t="s">
        <v>77</v>
      </c>
      <c r="C27" s="119" t="s">
        <v>50</v>
      </c>
      <c r="D27" s="119"/>
      <c r="E27" s="119"/>
      <c r="F27" s="119"/>
      <c r="G27" s="119"/>
      <c r="H27" s="120" t="s">
        <v>50</v>
      </c>
      <c r="I27" s="119">
        <v>100</v>
      </c>
      <c r="J27" s="120"/>
      <c r="K27" s="120"/>
      <c r="L27" s="122"/>
      <c r="M27" s="107" t="s">
        <v>114</v>
      </c>
      <c r="N27" s="108"/>
    </row>
    <row r="28" spans="1:14" s="104" customFormat="1" ht="15.75" x14ac:dyDescent="0.25">
      <c r="A28" s="62" t="s">
        <v>116</v>
      </c>
      <c r="B28" s="68" t="s">
        <v>80</v>
      </c>
      <c r="C28" s="119">
        <v>2</v>
      </c>
      <c r="D28" s="119"/>
      <c r="E28" s="119">
        <v>2</v>
      </c>
      <c r="F28" s="119">
        <v>2</v>
      </c>
      <c r="G28" s="119"/>
      <c r="H28" s="120" t="s">
        <v>78</v>
      </c>
      <c r="I28" s="119">
        <v>220</v>
      </c>
      <c r="J28" s="120"/>
      <c r="K28" s="120"/>
      <c r="L28" s="120"/>
    </row>
    <row r="29" spans="1:14" s="104" customFormat="1" ht="15.75" x14ac:dyDescent="0.25">
      <c r="A29" s="62" t="s">
        <v>118</v>
      </c>
      <c r="B29" s="68" t="s">
        <v>77</v>
      </c>
      <c r="C29" s="119">
        <v>2</v>
      </c>
      <c r="D29" s="119"/>
      <c r="E29" s="119"/>
      <c r="F29" s="119">
        <v>2</v>
      </c>
      <c r="G29" s="119">
        <v>2</v>
      </c>
      <c r="H29" s="120" t="s">
        <v>88</v>
      </c>
      <c r="I29" s="119">
        <v>220</v>
      </c>
      <c r="J29" s="120"/>
      <c r="K29" s="120"/>
      <c r="L29" s="122"/>
      <c r="M29" s="105" t="s">
        <v>118</v>
      </c>
      <c r="N29" s="106"/>
    </row>
    <row r="30" spans="1:14" s="104" customFormat="1" ht="15.75" x14ac:dyDescent="0.25">
      <c r="A30" s="62" t="s">
        <v>119</v>
      </c>
      <c r="B30" s="62" t="s">
        <v>77</v>
      </c>
      <c r="C30" s="119">
        <v>1</v>
      </c>
      <c r="D30" s="119"/>
      <c r="E30" s="119"/>
      <c r="F30" s="119">
        <v>1</v>
      </c>
      <c r="G30" s="119"/>
      <c r="H30" s="120" t="s">
        <v>89</v>
      </c>
      <c r="I30" s="119">
        <v>160</v>
      </c>
      <c r="J30" s="120"/>
      <c r="K30" s="120"/>
      <c r="L30" s="122"/>
      <c r="M30" s="110" t="s">
        <v>118</v>
      </c>
      <c r="N30" s="111"/>
    </row>
    <row r="31" spans="1:14" s="104" customFormat="1" ht="15.75" x14ac:dyDescent="0.25">
      <c r="A31" s="68" t="s">
        <v>120</v>
      </c>
      <c r="B31" s="68" t="s">
        <v>77</v>
      </c>
      <c r="C31" s="119">
        <v>1</v>
      </c>
      <c r="D31" s="119"/>
      <c r="E31" s="119"/>
      <c r="F31" s="119" t="s">
        <v>73</v>
      </c>
      <c r="G31" s="119"/>
      <c r="H31" s="120" t="s">
        <v>140</v>
      </c>
      <c r="I31" s="119">
        <v>100</v>
      </c>
      <c r="J31" s="120"/>
      <c r="K31" s="120"/>
      <c r="L31" s="122"/>
      <c r="M31" s="107" t="s">
        <v>118</v>
      </c>
      <c r="N31" s="109"/>
    </row>
    <row r="32" spans="1:14" s="104" customFormat="1" ht="15.6" x14ac:dyDescent="0.3">
      <c r="A32" s="62" t="s">
        <v>121</v>
      </c>
      <c r="B32" s="68" t="s">
        <v>77</v>
      </c>
      <c r="C32" s="119">
        <v>2</v>
      </c>
      <c r="D32" s="119"/>
      <c r="E32" s="119">
        <v>2</v>
      </c>
      <c r="F32" s="119"/>
      <c r="G32" s="119">
        <v>2</v>
      </c>
      <c r="H32" s="120" t="s">
        <v>95</v>
      </c>
      <c r="I32" s="119">
        <v>220</v>
      </c>
      <c r="J32" s="120"/>
      <c r="K32" s="120"/>
      <c r="L32" s="122"/>
      <c r="M32" s="105" t="s">
        <v>121</v>
      </c>
      <c r="N32" s="106"/>
    </row>
    <row r="33" spans="1:14" s="104" customFormat="1" ht="15.6" x14ac:dyDescent="0.3">
      <c r="A33" s="62" t="s">
        <v>122</v>
      </c>
      <c r="B33" s="63" t="s">
        <v>77</v>
      </c>
      <c r="C33" s="119" t="s">
        <v>50</v>
      </c>
      <c r="D33" s="119"/>
      <c r="E33" s="119" t="s">
        <v>73</v>
      </c>
      <c r="F33" s="119"/>
      <c r="G33" s="119"/>
      <c r="H33" s="120" t="s">
        <v>140</v>
      </c>
      <c r="I33" s="119">
        <v>100</v>
      </c>
      <c r="J33" s="120"/>
      <c r="K33" s="120"/>
      <c r="L33" s="122"/>
      <c r="M33" s="107" t="s">
        <v>121</v>
      </c>
      <c r="N33" s="108"/>
    </row>
    <row r="34" spans="1:14" s="104" customFormat="1" ht="15.6" x14ac:dyDescent="0.3">
      <c r="A34" s="62" t="s">
        <v>123</v>
      </c>
      <c r="B34" s="62" t="s">
        <v>77</v>
      </c>
      <c r="C34" s="119"/>
      <c r="D34" s="119"/>
      <c r="E34" s="119">
        <v>1</v>
      </c>
      <c r="F34" s="119">
        <v>1</v>
      </c>
      <c r="G34" s="119"/>
      <c r="H34" s="120" t="s">
        <v>93</v>
      </c>
      <c r="I34" s="119">
        <v>160</v>
      </c>
      <c r="J34" s="120"/>
      <c r="K34" s="120"/>
      <c r="L34" s="120"/>
    </row>
    <row r="35" spans="1:14" s="104" customFormat="1" ht="15.75" x14ac:dyDescent="0.25">
      <c r="A35" s="55" t="s">
        <v>124</v>
      </c>
      <c r="B35" s="71" t="s">
        <v>65</v>
      </c>
      <c r="C35" s="116" t="s">
        <v>107</v>
      </c>
      <c r="D35" s="116"/>
      <c r="E35" s="116"/>
      <c r="F35" s="116"/>
      <c r="G35" s="116"/>
      <c r="H35" s="117" t="s">
        <v>72</v>
      </c>
      <c r="I35" s="116">
        <v>100</v>
      </c>
      <c r="J35" s="117"/>
      <c r="K35" s="117"/>
      <c r="L35" s="117"/>
    </row>
    <row r="36" spans="1:14" s="104" customFormat="1" ht="15.75" x14ac:dyDescent="0.25">
      <c r="A36" s="120" t="s">
        <v>129</v>
      </c>
      <c r="B36" s="120" t="s">
        <v>80</v>
      </c>
      <c r="C36" s="119">
        <v>3</v>
      </c>
      <c r="D36" s="119"/>
      <c r="E36" s="119"/>
      <c r="F36" s="119">
        <v>3</v>
      </c>
      <c r="G36" s="119"/>
      <c r="H36" s="120"/>
      <c r="I36" s="119">
        <v>160</v>
      </c>
      <c r="J36" s="120"/>
      <c r="K36" s="120"/>
      <c r="L36" s="120"/>
    </row>
    <row r="37" spans="1:14" s="104" customFormat="1" ht="15.75" x14ac:dyDescent="0.25">
      <c r="A37" s="120" t="s">
        <v>128</v>
      </c>
      <c r="B37" s="120" t="s">
        <v>80</v>
      </c>
      <c r="C37" s="119">
        <v>2</v>
      </c>
      <c r="D37" s="119"/>
      <c r="E37" s="119"/>
      <c r="F37" s="119">
        <v>2</v>
      </c>
      <c r="G37" s="119"/>
      <c r="H37" s="120"/>
      <c r="I37" s="119">
        <v>160</v>
      </c>
      <c r="J37" s="120"/>
      <c r="K37" s="120"/>
      <c r="L37" s="120"/>
    </row>
    <row r="38" spans="1:14" s="104" customFormat="1" ht="15.75" x14ac:dyDescent="0.25">
      <c r="A38" s="120" t="s">
        <v>132</v>
      </c>
      <c r="B38" s="120" t="s">
        <v>65</v>
      </c>
      <c r="C38" s="119" t="s">
        <v>125</v>
      </c>
      <c r="D38" s="119"/>
      <c r="E38" s="119"/>
      <c r="F38" s="119">
        <v>2</v>
      </c>
      <c r="G38" s="119"/>
      <c r="H38" s="120"/>
      <c r="I38" s="119">
        <v>160</v>
      </c>
      <c r="J38" s="120"/>
      <c r="K38" s="120"/>
      <c r="L38" s="120"/>
    </row>
    <row r="39" spans="1:14" ht="15.75" x14ac:dyDescent="0.25">
      <c r="A39" s="120" t="s">
        <v>133</v>
      </c>
      <c r="B39" s="120" t="s">
        <v>65</v>
      </c>
      <c r="C39" s="119">
        <v>2</v>
      </c>
      <c r="D39" s="119"/>
      <c r="E39" s="119"/>
      <c r="F39" s="119">
        <v>2</v>
      </c>
      <c r="G39" s="119"/>
      <c r="H39" s="120"/>
      <c r="I39" s="119">
        <v>160</v>
      </c>
      <c r="J39" s="120"/>
      <c r="K39" s="120"/>
      <c r="L39" s="120"/>
    </row>
    <row r="40" spans="1:14" ht="16.5" thickBot="1" x14ac:dyDescent="0.3">
      <c r="A40" s="120" t="s">
        <v>130</v>
      </c>
      <c r="B40" s="120" t="s">
        <v>65</v>
      </c>
      <c r="C40" s="119">
        <v>3</v>
      </c>
      <c r="D40" s="119"/>
      <c r="E40" s="119">
        <v>3</v>
      </c>
      <c r="F40" s="119">
        <v>3</v>
      </c>
      <c r="G40" s="119"/>
      <c r="H40" s="120"/>
      <c r="I40" s="121">
        <v>220</v>
      </c>
      <c r="J40" s="120"/>
      <c r="K40" s="120"/>
      <c r="L40" s="120"/>
    </row>
    <row r="41" spans="1:14" ht="16.5" thickBot="1" x14ac:dyDescent="0.3">
      <c r="I41" s="123">
        <f>SUM(I2:I40)</f>
        <v>6300</v>
      </c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VF2 C-J-V</vt:lpstr>
      <vt:lpstr>VF2 A-B</vt:lpstr>
      <vt:lpstr>VF2 R</vt:lpstr>
      <vt:lpstr>Startfält</vt:lpstr>
      <vt:lpstr>'VF2 A-B'!Utskriftsområde</vt:lpstr>
      <vt:lpstr>'VF2 C-J-V'!Utskriftsområde</vt:lpstr>
      <vt:lpstr>'VF2 R'!Utskriftsområde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Claeson</cp:lastModifiedBy>
  <cp:lastPrinted>2023-02-27T18:19:51Z</cp:lastPrinted>
  <dcterms:created xsi:type="dcterms:W3CDTF">2015-02-21T17:18:15Z</dcterms:created>
  <dcterms:modified xsi:type="dcterms:W3CDTF">2023-02-28T17:54:04Z</dcterms:modified>
</cp:coreProperties>
</file>